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toly\AppData\Roaming\OpenText\DM\Temp\"/>
    </mc:Choice>
  </mc:AlternateContent>
  <bookViews>
    <workbookView xWindow="75" yWindow="135" windowWidth="9465" windowHeight="4980" tabRatio="681" firstSheet="1" activeTab="1"/>
  </bookViews>
  <sheets>
    <sheet name="דף ריכוז" sheetId="3" state="hidden" r:id="rId1"/>
    <sheet name="כתב כמויות" sheetId="2" r:id="rId2"/>
  </sheets>
  <externalReferences>
    <externalReference r:id="rId3"/>
  </externalReferences>
  <definedNames>
    <definedName name="_xlnm._FilterDatabase" localSheetId="1" hidden="1">'כתב כמויות'!$A$1:$F$1</definedName>
    <definedName name="company">'[1]names amnon'!$D$4:$D$13</definedName>
    <definedName name="machine">'[1]names amnon'!$H$4:$H$7</definedName>
    <definedName name="software">'[1]names amnon'!$F$4:$F$13</definedName>
    <definedName name="type">'[1]names amnon'!$B$4:$B$26</definedName>
    <definedName name="_xlnm.Print_Area" localSheetId="0">'דף ריכוז'!$A$1:$I$37</definedName>
    <definedName name="_xlnm.Print_Area" localSheetId="1">'כתב כמויות'!$A$1:$F$177</definedName>
    <definedName name="_xlnm.Print_Titles">'כתב כמויות'!#REF!</definedName>
  </definedNames>
  <calcPr calcId="162913"/>
</workbook>
</file>

<file path=xl/calcChain.xml><?xml version="1.0" encoding="utf-8"?>
<calcChain xmlns="http://schemas.openxmlformats.org/spreadsheetml/2006/main">
  <c r="F166" i="2" l="1"/>
  <c r="F167" i="2"/>
  <c r="F168" i="2"/>
  <c r="F169" i="2"/>
  <c r="F170" i="2"/>
  <c r="F171" i="2"/>
  <c r="F172" i="2"/>
  <c r="F173" i="2"/>
  <c r="F165" i="2"/>
  <c r="F160" i="2"/>
  <c r="F161" i="2"/>
  <c r="F162" i="2"/>
  <c r="F163" i="2" s="1"/>
  <c r="F159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40" i="2"/>
  <c r="F132" i="2"/>
  <c r="F133" i="2"/>
  <c r="F134" i="2"/>
  <c r="F135" i="2"/>
  <c r="F131" i="2"/>
  <c r="F125" i="2"/>
  <c r="F126" i="2"/>
  <c r="F127" i="2"/>
  <c r="F128" i="2"/>
  <c r="F124" i="2"/>
  <c r="F118" i="2"/>
  <c r="F119" i="2"/>
  <c r="F120" i="2"/>
  <c r="F121" i="2"/>
  <c r="F117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0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80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62" i="2"/>
  <c r="F54" i="2"/>
  <c r="F55" i="2"/>
  <c r="F56" i="2"/>
  <c r="F57" i="2"/>
  <c r="F53" i="2"/>
  <c r="F46" i="2"/>
  <c r="F47" i="2"/>
  <c r="F48" i="2"/>
  <c r="F49" i="2"/>
  <c r="F45" i="2"/>
  <c r="F37" i="2"/>
  <c r="F38" i="2"/>
  <c r="F39" i="2"/>
  <c r="F40" i="2"/>
  <c r="F41" i="2"/>
  <c r="F42" i="2"/>
  <c r="F36" i="2"/>
  <c r="F28" i="2"/>
  <c r="F29" i="2"/>
  <c r="F30" i="2"/>
  <c r="F31" i="2"/>
  <c r="F32" i="2"/>
  <c r="F33" i="2"/>
  <c r="F27" i="2"/>
  <c r="F19" i="2"/>
  <c r="F20" i="2"/>
  <c r="F21" i="2"/>
  <c r="F22" i="2"/>
  <c r="F23" i="2"/>
  <c r="F24" i="2"/>
  <c r="F18" i="2"/>
  <c r="F8" i="2"/>
  <c r="F9" i="2"/>
  <c r="F10" i="2"/>
  <c r="F11" i="2"/>
  <c r="F12" i="2"/>
  <c r="F13" i="2"/>
  <c r="F14" i="2"/>
  <c r="F15" i="2"/>
  <c r="F7" i="2"/>
  <c r="F50" i="2" l="1"/>
  <c r="F115" i="2"/>
  <c r="F58" i="2"/>
  <c r="F34" i="2"/>
  <c r="F16" i="2"/>
  <c r="F59" i="2" s="1"/>
  <c r="F156" i="2"/>
  <c r="F25" i="2"/>
  <c r="F78" i="2"/>
  <c r="F98" i="2"/>
  <c r="F122" i="2"/>
  <c r="F43" i="2"/>
  <c r="F136" i="2"/>
  <c r="F174" i="2"/>
  <c r="F129" i="2"/>
  <c r="F137" i="2" l="1"/>
  <c r="F177" i="2"/>
</calcChain>
</file>

<file path=xl/sharedStrings.xml><?xml version="1.0" encoding="utf-8"?>
<sst xmlns="http://schemas.openxmlformats.org/spreadsheetml/2006/main" count="496" uniqueCount="299">
  <si>
    <t>סעיף</t>
  </si>
  <si>
    <t>תיאור</t>
  </si>
  <si>
    <t>יח'</t>
  </si>
  <si>
    <t>________________________________</t>
  </si>
  <si>
    <t>ש"ח</t>
  </si>
  <si>
    <t>סה"כ במילים:</t>
  </si>
  <si>
    <t>______________________________________________</t>
  </si>
  <si>
    <t>חתימה</t>
  </si>
  <si>
    <t>תאריך</t>
  </si>
  <si>
    <t>סה"כ כללי :</t>
  </si>
  <si>
    <t>שם הקבלן</t>
  </si>
  <si>
    <t>כתב כמויות  - דף ריכוז</t>
  </si>
  <si>
    <t>______________________</t>
  </si>
  <si>
    <t>___________</t>
  </si>
  <si>
    <t>___________________</t>
  </si>
  <si>
    <t>פרק 01 - עבודות עפר והריסה</t>
  </si>
  <si>
    <t>פרק 02 -  עבודות בטון</t>
  </si>
  <si>
    <t>פרק  57  -  עבודות צנרת</t>
  </si>
  <si>
    <t>פרק  60  -  עבודות  ביומית</t>
  </si>
  <si>
    <t>פרק 19 -  עבודות מסגרות חרש</t>
  </si>
  <si>
    <t>פרק  40  -  פיתוח אתר</t>
  </si>
  <si>
    <t xml:space="preserve"> מחיר   יח' </t>
  </si>
  <si>
    <t xml:space="preserve">סה''כ </t>
  </si>
  <si>
    <t xml:space="preserve">כמות </t>
  </si>
  <si>
    <t>אספקה התקנה וחיבור (אם לא צוין אחרת)</t>
  </si>
  <si>
    <t>01.01.001</t>
  </si>
  <si>
    <t>01.01.002</t>
  </si>
  <si>
    <t>01.01.003</t>
  </si>
  <si>
    <t>01.01.004</t>
  </si>
  <si>
    <t>01.01.005</t>
  </si>
  <si>
    <t>01.01.006</t>
  </si>
  <si>
    <t>01.01.007</t>
  </si>
  <si>
    <t>01.01.008</t>
  </si>
  <si>
    <t>מטר</t>
  </si>
  <si>
    <t xml:space="preserve">פרק 02 </t>
  </si>
  <si>
    <t>02.01</t>
  </si>
  <si>
    <t>02.01.001</t>
  </si>
  <si>
    <t>02.01.002</t>
  </si>
  <si>
    <t>03.01</t>
  </si>
  <si>
    <t>03.01.001</t>
  </si>
  <si>
    <t>03.01.002</t>
  </si>
  <si>
    <t>03.01.003</t>
  </si>
  <si>
    <t>03.01.004</t>
  </si>
  <si>
    <t>03.01.005</t>
  </si>
  <si>
    <t>03.01.006</t>
  </si>
  <si>
    <t>03.01.007</t>
  </si>
  <si>
    <t>03.01.008</t>
  </si>
  <si>
    <t xml:space="preserve">פרק 04 </t>
  </si>
  <si>
    <t>04.01</t>
  </si>
  <si>
    <t>04.01.003</t>
  </si>
  <si>
    <t>04.01.004</t>
  </si>
  <si>
    <t>קומפ'</t>
  </si>
  <si>
    <t xml:space="preserve">פרק 05 </t>
  </si>
  <si>
    <t>05.01.001</t>
  </si>
  <si>
    <t>05.01.002</t>
  </si>
  <si>
    <t>05.01.003</t>
  </si>
  <si>
    <t>הובלה, התקנה, חיבור והפעלת הלוח.</t>
  </si>
  <si>
    <t>מפסק דמוי PKZM.</t>
  </si>
  <si>
    <t>מנורת אינדיקציה LED.</t>
  </si>
  <si>
    <t>מגן מתח יתר ארבע קוטבי תוצרת חברת פניקס 4X25KA כולל מנתק נתיכים מתאים.</t>
  </si>
  <si>
    <t>לחצן חירום ננעל עם הגנה מכנית.</t>
  </si>
  <si>
    <t>03.01.009</t>
  </si>
  <si>
    <t>שונות</t>
  </si>
  <si>
    <t>שעות ברג'י חשמלאי מוסמך</t>
  </si>
  <si>
    <t xml:space="preserve">שעות ברג'י עוזר חשמלאי </t>
  </si>
  <si>
    <t>בדיקה טרמוגרפית ממוחשבת של כל לוחות החשמל לאחר הפעלה</t>
  </si>
  <si>
    <t xml:space="preserve">פרק 01 </t>
  </si>
  <si>
    <t>01.02</t>
  </si>
  <si>
    <t>01.02.002</t>
  </si>
  <si>
    <t>01.02.003</t>
  </si>
  <si>
    <t>פרק 03</t>
  </si>
  <si>
    <t>03.01.010</t>
  </si>
  <si>
    <t>03.01.011</t>
  </si>
  <si>
    <t>03.01.012</t>
  </si>
  <si>
    <t>03.01.013</t>
  </si>
  <si>
    <t>03.01.014</t>
  </si>
  <si>
    <t>03.01.015</t>
  </si>
  <si>
    <t>02.02.001</t>
  </si>
  <si>
    <t>02.02.002</t>
  </si>
  <si>
    <t>02.02.004</t>
  </si>
  <si>
    <t>03.01.016</t>
  </si>
  <si>
    <t>סולמות, חפירות וצנורות</t>
  </si>
  <si>
    <t>הכנת נתוני כיול כולל כיול של כל ממסרי ההגנה בלוחות.נתוני הכיול יתבססו על תוכת סימולציה כדוגמת ETAP</t>
  </si>
  <si>
    <t>01.02.001</t>
  </si>
  <si>
    <t>01.02.004</t>
  </si>
  <si>
    <t>01.02.005</t>
  </si>
  <si>
    <t>01.02.006</t>
  </si>
  <si>
    <t>פרוק הכבלים</t>
  </si>
  <si>
    <t>פירוק הלוח כולל פנויו מהשטח בהתאם להנחיות המפקח</t>
  </si>
  <si>
    <t>כיול ממסרי הגנה</t>
  </si>
  <si>
    <t>השתתפות בהפעלה וסימולציה</t>
  </si>
  <si>
    <t>01.02.007</t>
  </si>
  <si>
    <t>01.04.002</t>
  </si>
  <si>
    <t>01.04.003</t>
  </si>
  <si>
    <t>01.04.004</t>
  </si>
  <si>
    <t>חיבור חוזר של כבלים כח ופיקוד כולל כבלים חדשים במידת הצורך</t>
  </si>
  <si>
    <t>01.01</t>
  </si>
  <si>
    <t>01.04.001</t>
  </si>
  <si>
    <t>05.01.004</t>
  </si>
  <si>
    <t>זהוי כבלים קיימים כולל מספור וכולל הכנת תכניות חווט</t>
  </si>
  <si>
    <t>מפסק בורר שלשה מצבים לזרם 16 אמפר</t>
  </si>
  <si>
    <t>שעון אסטרונומי</t>
  </si>
  <si>
    <t>אספקה והתקנה של כבל 6/10KV N2XSY בחתך 3X50 ממר.</t>
  </si>
  <si>
    <t>כבל 0.6/1KV N2XY בחתך 5X4 ממר.</t>
  </si>
  <si>
    <t>כבל 0.6/1KV N2XY בחתך 5X6 ממר.</t>
  </si>
  <si>
    <t>כבל 0.6/1KV N2XY  בחתך 5X16 ממר.</t>
  </si>
  <si>
    <t>כבל 0.6/1KV N2XY בחתך 3X4 ממר.</t>
  </si>
  <si>
    <t>כבל 0.6/1KV N2XY בחתך 4X2.5 ממר/ 5X2.5 ממר.</t>
  </si>
  <si>
    <t>כבל 0.6/1KV N2XY בחתך 3X2.5 ממר.</t>
  </si>
  <si>
    <t>כבל 0.6/1KV N2XY בחתך 19X1.5 ממר.</t>
  </si>
  <si>
    <t>כבל 0.6/1KV N2XY בחתך 12X1.5 ממר.</t>
  </si>
  <si>
    <t>כבל 0.6/1KV N2XY בחתך 7X1.5 ממר.</t>
  </si>
  <si>
    <t>כבל 0.6/1KV N2XY בחתך 5X1.5 ממר.</t>
  </si>
  <si>
    <t>כבל 0.6/1KV N2XY בחתך 3X1.5 ממר,. 3X2.5 ממר</t>
  </si>
  <si>
    <t>מוליך נחושת בחתך 150 ממר עם בידוד P.V.C</t>
  </si>
  <si>
    <t>מוליך נחושת בחתך 25 ממר עם בידוד P.V.C</t>
  </si>
  <si>
    <t>מוליך נחושת בחתך 16 ממר גלוי</t>
  </si>
  <si>
    <t>אספקה והתקנה כולל תמיכות מגולוונות.
הערה:
על הקבלן לקחת בחשבון שהארקת הסולם על ידי גיד 16 ממר וחיבורים נדרשים  כלולה במחיר הסולם</t>
  </si>
  <si>
    <t>מאמת תלת פאזי לזרם עד 3X32A (זרם קצר 10KA).</t>
  </si>
  <si>
    <t>מאמת חד פאזי לזרם עד 1X32A (זרם קצר 10KA לפי 898 IEC).</t>
  </si>
  <si>
    <t>פס להשואת פוטנציאלים עשוים מנחושת במידות 60X10 ממ</t>
  </si>
  <si>
    <t>סולם כבלים מגולוון תוצרת חברת נאור גובה העמסה 10 סמ, רוחב 20 סמ (כולל תמיכות).</t>
  </si>
  <si>
    <t>תעלת פח מגולוון  בעובי עד 1.5 ממ במידות 20X15 סמ כולל תמיכות  ומכסה.</t>
  </si>
  <si>
    <t>תעלת פח מגולוון מחורץ בעובי עד 1.5 ממ במידות 10X10 סמ כולל מכסה.</t>
  </si>
  <si>
    <t>שע</t>
  </si>
  <si>
    <t>מגען לזרם עד 3X16A בAC3 כולל מגעי עזר כנדרש.</t>
  </si>
  <si>
    <t>לוח ראשי 24KV</t>
  </si>
  <si>
    <t>תא מפסק זרם ראשי בגז 630A ממונע בעל סלילי הפעלה וניתוק וממסר הגנה בהתאם למפרט הטכני סעיף 3.3.12.1</t>
  </si>
  <si>
    <t>תא מנתק נתיכים 200A עם נתיכים HRC כולל סליל הפסקה בהתאם למפרט הטכני סעיף 3.3.12.2</t>
  </si>
  <si>
    <t>תא משנה מתח בהתאם לסעיף 3.3.12.4</t>
  </si>
  <si>
    <t>הובלה והתקנת הלוח,בדיקה וכיול ממסרי הגנה ,השתתפות בהפעלה</t>
  </si>
  <si>
    <t>לוח ראשי 3.3KV-מס 1</t>
  </si>
  <si>
    <t>תא מפסק זרם ראשי בגז 630A ממונע בעל סלילי הפעלה וניתוק וממסר הגנה בהתאם למפרט הטכני סעיף 3.3.12.5</t>
  </si>
  <si>
    <t>תא מפסק זרם יציאה בגז 630A ממונע בעל סלילי הפעלה וניתוק וממסר הגנה בהתאם למפרט הטכני סעיף 3.3.12.6</t>
  </si>
  <si>
    <t>תא מנתק יציאה 630A  בהתאם למפרט הטכני סעיף 3.3.12.7</t>
  </si>
  <si>
    <t>תא משנה מתח בהתאם לסעיף 3.3.12.8</t>
  </si>
  <si>
    <t>לוח ראשי 3.3KV-מס 2</t>
  </si>
  <si>
    <t xml:space="preserve">                                      27.06.2018             מהדורה          P1     </t>
  </si>
  <si>
    <t>מהדורה P1
26/4/2021</t>
  </si>
  <si>
    <t>02.03.001</t>
  </si>
  <si>
    <t>02.03.003</t>
  </si>
  <si>
    <t>02.03.004</t>
  </si>
  <si>
    <t>02.04.001</t>
  </si>
  <si>
    <t>02.04.002</t>
  </si>
  <si>
    <t>02.04.003</t>
  </si>
  <si>
    <t>02.04.004</t>
  </si>
  <si>
    <t>02.04.005</t>
  </si>
  <si>
    <t>אספקה התקנה וחיבור של כבלים ומופות מתח גבוה</t>
  </si>
  <si>
    <t xml:space="preserve">אספקה והתקנה של מופה מתכווצת רייקם לכבל 6/10KV N2XSY בחתך 1X150 ממר </t>
  </si>
  <si>
    <t>01.01.009</t>
  </si>
  <si>
    <t>01.03</t>
  </si>
  <si>
    <t>01.03.001</t>
  </si>
  <si>
    <t>01.03.002</t>
  </si>
  <si>
    <t>01.03.003</t>
  </si>
  <si>
    <t>01.03.004</t>
  </si>
  <si>
    <t>01.03.005</t>
  </si>
  <si>
    <t>01.03.006</t>
  </si>
  <si>
    <t>01.03.007</t>
  </si>
  <si>
    <t>01.04</t>
  </si>
  <si>
    <t>01.04.005</t>
  </si>
  <si>
    <t>01.04.006</t>
  </si>
  <si>
    <t>01.04.007</t>
  </si>
  <si>
    <t>02.01.003</t>
  </si>
  <si>
    <t>02.01.004</t>
  </si>
  <si>
    <t>02.01.005</t>
  </si>
  <si>
    <t>02.01.006</t>
  </si>
  <si>
    <t>02.01.007</t>
  </si>
  <si>
    <t>02.01.008</t>
  </si>
  <si>
    <t>02.01.009</t>
  </si>
  <si>
    <t>02.01.010</t>
  </si>
  <si>
    <t>02.01.011</t>
  </si>
  <si>
    <t>02.01.012</t>
  </si>
  <si>
    <t>02.01.013</t>
  </si>
  <si>
    <t>02.02.003</t>
  </si>
  <si>
    <t>02.03.005</t>
  </si>
  <si>
    <t>כבלים 0.6/1KV</t>
  </si>
  <si>
    <t>05.01.005</t>
  </si>
  <si>
    <t>05.01.006</t>
  </si>
  <si>
    <t>05.01.007</t>
  </si>
  <si>
    <t>בדיקת המתקן עי מהנדס בודק, בדיקה בשלבים לפי קצב התקדמות העבודה</t>
  </si>
  <si>
    <t>1199
טרמינל קריית חיים</t>
  </si>
  <si>
    <t>כבלים וציוד 22KV,  3.3KV, 0.4KV</t>
  </si>
  <si>
    <t>אספקה והתקנה של כבל 18/30KV N2XSY בחתך 1X95 ממר.</t>
  </si>
  <si>
    <t>אספקה, התקנה וחיבור של ראש כבל N2XSY בחתך 1X95 ממר באמצעות ראשי כבל פנימי, חיצוני או ברך כולל אספקת ראש.</t>
  </si>
  <si>
    <t>אספקה, התקנה וחיבור של ראש כבל 6/10KV N2XSY בחתך 3X50 ממר באמצעות ראשי כבל פנימי, חיצוני או ברך כולל אספקת ראש.</t>
  </si>
  <si>
    <t>אספקה והתקנה של כבל 6/10KV N2XSY בחתך 1X150 ממר.</t>
  </si>
  <si>
    <t>אספקה, התקנה וחיבור של ראש כבל 6/10KV N2XSY בחתך 1X150 ממר באמצעות ראשי כבל פנימי, חיצוני או ברך כולל אספקת ראש.</t>
  </si>
  <si>
    <t xml:space="preserve">אספקה והתקנה של מופה מתכווצת רייקם לכבל 18/30KV N2XSY בחתך 1X95 ממר </t>
  </si>
  <si>
    <t xml:space="preserve">אספקה והתקנה של מופה מתכווצת רייקם לכבל 6/10KV N2XSY בחתך 3X50 ממר </t>
  </si>
  <si>
    <t xml:space="preserve">הובלה והתקנה  לוח 22KV  ראשי כולל 6 תאים </t>
  </si>
  <si>
    <t xml:space="preserve">הובלה והתקנה  לוח 3.3KV  ראשי כולל 4 תאים </t>
  </si>
  <si>
    <t>01.05</t>
  </si>
  <si>
    <t>01.05.001</t>
  </si>
  <si>
    <t>01.05.002</t>
  </si>
  <si>
    <t>01.05.003</t>
  </si>
  <si>
    <t>01.05.004</t>
  </si>
  <si>
    <t>01.05.005</t>
  </si>
  <si>
    <t>הובלה והתקנה של לוח השירות</t>
  </si>
  <si>
    <t>אספקה התקנה וחיבור</t>
  </si>
  <si>
    <t>ניתוק,פירוק הובלה והתקנה חיבור והפעלה של לוח 22KV ראשי כולל 6 תאים</t>
  </si>
  <si>
    <t>ניתוק,פירוק הובלה והתקנה חיבור והפעלה של לוח ראשי 3.3KV מס' 1 כולל 4 תאים</t>
  </si>
  <si>
    <t>ניתוק,פירוק הובלה והתקנה חיבור והפעלה של לוח ראשי 3.3KV מס' 2 כולל 4 תאים</t>
  </si>
  <si>
    <t>מבנה הלוח FORM#1, כולל פסי צבירה לזרם 160 אמפר, חווט, תעלות חווט, מהדקים, שילוט, וכל הדרוש להשלמת מבנה הלוח קומפלט (50% מקום שמור).</t>
  </si>
  <si>
    <t>04.01.001</t>
  </si>
  <si>
    <t>04.01.002</t>
  </si>
  <si>
    <t>ביצוע כל התאומים הנדרשים מול חברת החשמל ,בדיקת המתקן מתח גבוה עי בודקי חברת החשמל כולל תשלום עבור כל הבדיקות עד לאשור סופי</t>
  </si>
  <si>
    <t>אלקטרודות הארקה ממוטות פלדה מצופים נחושת בקוטר 20 מ"מ ובאורך של 6 מטר תקועים בקרקע ,לרבות אביזרים מקוריים ושוחת ביקורת עם מכסה לפי המפרט</t>
  </si>
  <si>
    <t>05.01.008</t>
  </si>
  <si>
    <t>מוליך נחושת בחתך 95 ממר עם בידוד P.V.C/גלוי</t>
  </si>
  <si>
    <t>חפירת תעלה בעומק עד 60 ס"מ עבור כבל הארקה כולל ניסור אספלט ורווד אספלט מחדש</t>
  </si>
  <si>
    <t>01.06</t>
  </si>
  <si>
    <t>01.06.001</t>
  </si>
  <si>
    <t>01.06.002</t>
  </si>
  <si>
    <t>01.06.003</t>
  </si>
  <si>
    <t>01.06.004</t>
  </si>
  <si>
    <t>01.06.005</t>
  </si>
  <si>
    <t>פס מגולוון בחתך 40*4</t>
  </si>
  <si>
    <t>02.02.005</t>
  </si>
  <si>
    <t>02.02.006</t>
  </si>
  <si>
    <t>02.02.007</t>
  </si>
  <si>
    <t>02.02.008</t>
  </si>
  <si>
    <t>02.02.010</t>
  </si>
  <si>
    <t>02.02.011</t>
  </si>
  <si>
    <t>02.02.012</t>
  </si>
  <si>
    <t>02.02.013</t>
  </si>
  <si>
    <t>02.02</t>
  </si>
  <si>
    <t>לוח שירות מבנה גנרטור</t>
  </si>
  <si>
    <t>02.03</t>
  </si>
  <si>
    <t>02.03.006</t>
  </si>
  <si>
    <t>02.03.007</t>
  </si>
  <si>
    <t>02.03.008</t>
  </si>
  <si>
    <t>02.03.010</t>
  </si>
  <si>
    <t>02.03.011</t>
  </si>
  <si>
    <t>02.03.012</t>
  </si>
  <si>
    <t>02.03.013</t>
  </si>
  <si>
    <t>לוח UPS מבנה A</t>
  </si>
  <si>
    <t>02.05.001</t>
  </si>
  <si>
    <t>02.05.002</t>
  </si>
  <si>
    <t>02.05.003</t>
  </si>
  <si>
    <t>02.05.004</t>
  </si>
  <si>
    <t>02.05.005</t>
  </si>
  <si>
    <t>02.06.001</t>
  </si>
  <si>
    <t>02.06.002</t>
  </si>
  <si>
    <t>02.06.003</t>
  </si>
  <si>
    <t>02.06.004</t>
  </si>
  <si>
    <t>02.06.005</t>
  </si>
  <si>
    <t>ניתוק,פירוק, הובלה, התקנה, חיבור והפעלה של לוח שירות 400 וולט תחנה A+ לוח UPS</t>
  </si>
  <si>
    <t>ניתוק,פירוק, הובלה, התקנה, חיבור והפעלה של לוחת  שירות 400 וולט מבנה גנרטור (3 לוחות )</t>
  </si>
  <si>
    <t>מאמת תלת פאזי לזרם עד 3X40A (זרם קצר 10KA).</t>
  </si>
  <si>
    <t>מגן מתח יתר ארבע קוטבי תוצרת חברת פניקס 4X100KA כולל מנתק נתיכים מתאים.</t>
  </si>
  <si>
    <t>מגען לזרם עד 3X40A בAC3 מליון פעולות כולל מגעי עזר כנדרש.</t>
  </si>
  <si>
    <t>מערכת מדידה תוצרת חברת סאטק דגם 130EH כולל שלשה משני זרם</t>
  </si>
  <si>
    <t>02.01.014</t>
  </si>
  <si>
    <t>02.01.015</t>
  </si>
  <si>
    <t>ממסר אינטרפייס תוצרת מצג בקרה דגם ISO-556B-8</t>
  </si>
  <si>
    <t>02.01.016</t>
  </si>
  <si>
    <t>לוחות חשמל 400V (אספקה הובלה התקנה וחבור )</t>
  </si>
  <si>
    <t xml:space="preserve">לוח ראשי מבנה A </t>
  </si>
  <si>
    <t>מפסק פחת 2*40 אמפר/30 מילי אמפר</t>
  </si>
  <si>
    <t>מאמת דו פאזי לזרם עד 1X32A (זרם קצר 10KA לפי 898 IEC).</t>
  </si>
  <si>
    <t>ממסר פקוד</t>
  </si>
  <si>
    <t xml:space="preserve">מד זרם+משנה זרם </t>
  </si>
  <si>
    <t>02.03.014</t>
  </si>
  <si>
    <t>02.03.015</t>
  </si>
  <si>
    <t>מפסק בורר שלשה מצבים שתי קומות לזרם 16 אמפר</t>
  </si>
  <si>
    <t xml:space="preserve">מפסק קפיצי </t>
  </si>
  <si>
    <t>שנאי פקוד 230/24 וולט 15 ו"א</t>
  </si>
  <si>
    <t>מפסק זרם חצי אוטומטי תלת פאזי, יצוק לזרם 3X400A (זרם קצר 25KA) כולל סליל הפסקה עם הגנות אלקטרוניות</t>
  </si>
  <si>
    <t>מפסק זרם חצי אוטומטי תלת פאזי, יצוק לזרם 3X160A (זרם קצר 25KA) כולל סליל הפסקה עםהגנות אלקטרוניות</t>
  </si>
  <si>
    <t>מאמת דו פאזי לזרם עד 2X32A (זרם קצר 10KA לפי 898 IEC).</t>
  </si>
  <si>
    <t>מגן מתח יתר ארבע קוטבי תוצרת חברת פניקס 4X40KA כולל מנתק נתיכים מתאים.</t>
  </si>
  <si>
    <t>ממסר אינטרפייס תוצרת מצג בקרה דגם ISO-556B-2</t>
  </si>
  <si>
    <t>מגען לזרם עד 3X25A בAC3 כולל מגעי עזר כנדרש.</t>
  </si>
  <si>
    <t>מפסק פחת 4*40 אמפר/30 מילי אמפר</t>
  </si>
  <si>
    <t xml:space="preserve">מפסק זרם חצי אוטומטי תלת פאזי, יצוק לזרם 3X63A (זרם קצר 25KA) </t>
  </si>
  <si>
    <t xml:space="preserve">מפסק זרם חצי אוטומטי תלת פאזי, יצוק לזרם 3X160A (זרם קצר 25KA) כולל סליל הפסקה </t>
  </si>
  <si>
    <t>הפעלת מערכת הסינכרון כולל הזמנת יצרן המערכת (גל ברק )</t>
  </si>
  <si>
    <t>ביצוע תא עבור קבל 100KVAR למתח 3.3 ק"ו   בהתאם למפרט הטכני סעיף 4.3.12.9</t>
  </si>
  <si>
    <t>החלפת לוחות בתחנה A בטרמינל</t>
  </si>
  <si>
    <t># 267869</t>
  </si>
  <si>
    <t>כתב כמויות</t>
  </si>
  <si>
    <t xml:space="preserve">סה"כ </t>
  </si>
  <si>
    <t>סה"כ פרק 05: שונות</t>
  </si>
  <si>
    <t>סה"כ פרק 04:</t>
  </si>
  <si>
    <t>סה"כ פרק 03:</t>
  </si>
  <si>
    <t>סה"כ פרק 02:</t>
  </si>
  <si>
    <t>סה"כ תת פרק 02.06:</t>
  </si>
  <si>
    <t>סה"כ תת פרק 02.05:</t>
  </si>
  <si>
    <t>סה"כ תת פרק 02.04:</t>
  </si>
  <si>
    <t>סה"כ תת פרק 02.03:</t>
  </si>
  <si>
    <t>סה"כ תת פרק 02.02:</t>
  </si>
  <si>
    <t>סה"כ תת פרק 02.01:</t>
  </si>
  <si>
    <t>סה"כ  פרק 01  כבלים וציוד 22KV,  3.3KV, 0.4KV</t>
  </si>
  <si>
    <t>סה"כ תת פרק 01.06:</t>
  </si>
  <si>
    <t>סה"כ תת פרק 01.05:</t>
  </si>
  <si>
    <t>סה"כ תת פרק 01.04:</t>
  </si>
  <si>
    <t>סה"כ תת פרק 01.03:</t>
  </si>
  <si>
    <t>סה"כ תת פרק 01.02:</t>
  </si>
  <si>
    <t>סה"כ תת פרק 01.01: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</si>
</sst>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$&quot;#,##0;[Red]\-&quot;$&quot;#,##0"/>
  </numFmts>
  <fonts count="17" x14ac:knownFonts="1">
    <font>
      <sz val="10"/>
      <name val="Arial"/>
      <charset val="177"/>
    </font>
    <font>
      <sz val="10"/>
      <name val="Arial"/>
      <family val="2"/>
    </font>
    <font>
      <b/>
      <sz val="14"/>
      <name val="MS Sans Serif"/>
      <family val="2"/>
    </font>
    <font>
      <b/>
      <u/>
      <sz val="18"/>
      <name val="MS Sans Serif"/>
      <family val="2"/>
    </font>
    <font>
      <sz val="14"/>
      <name val="MS Sans Serif"/>
      <family val="2"/>
    </font>
    <font>
      <b/>
      <u/>
      <sz val="14"/>
      <name val="MS Sans Serif"/>
      <family val="2"/>
    </font>
    <font>
      <sz val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  <charset val="177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NumberFormat="0">
      <alignment horizontal="left"/>
    </xf>
    <xf numFmtId="0" fontId="1" fillId="0" borderId="0"/>
    <xf numFmtId="0" fontId="1" fillId="0" borderId="0"/>
  </cellStyleXfs>
  <cellXfs count="117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64" fontId="12" fillId="2" borderId="2" xfId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49" fontId="11" fillId="2" borderId="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 inden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right" vertical="center" wrapText="1" indent="1"/>
    </xf>
    <xf numFmtId="0" fontId="13" fillId="4" borderId="3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13" fillId="0" borderId="0" xfId="1" applyFont="1" applyAlignment="1">
      <alignment horizontal="right" vertical="center" wrapText="1"/>
    </xf>
    <xf numFmtId="0" fontId="11" fillId="6" borderId="7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horizontal="right" vertical="center" wrapText="1"/>
    </xf>
    <xf numFmtId="2" fontId="11" fillId="6" borderId="8" xfId="0" applyNumberFormat="1" applyFont="1" applyFill="1" applyBorder="1" applyAlignment="1">
      <alignment horizontal="right" vertical="center" wrapText="1"/>
    </xf>
    <xf numFmtId="164" fontId="11" fillId="6" borderId="8" xfId="1" applyFont="1" applyFill="1" applyBorder="1" applyAlignment="1">
      <alignment horizontal="right" vertical="center" wrapText="1"/>
    </xf>
    <xf numFmtId="164" fontId="11" fillId="6" borderId="9" xfId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7" borderId="11" xfId="0" applyFont="1" applyFill="1" applyBorder="1" applyAlignment="1"/>
    <xf numFmtId="0" fontId="15" fillId="0" borderId="0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7" fillId="9" borderId="3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11" fillId="10" borderId="5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left" vertical="center" wrapText="1" indent="1"/>
    </xf>
    <xf numFmtId="164" fontId="13" fillId="0" borderId="16" xfId="1" applyFont="1" applyBorder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164" fontId="12" fillId="2" borderId="4" xfId="1" applyFont="1" applyFill="1" applyBorder="1" applyAlignment="1">
      <alignment vertical="center" wrapText="1"/>
    </xf>
    <xf numFmtId="49" fontId="13" fillId="3" borderId="17" xfId="0" applyNumberFormat="1" applyFont="1" applyFill="1" applyBorder="1" applyAlignment="1">
      <alignment horizontal="right" vertical="center" wrapText="1" indent="1"/>
    </xf>
    <xf numFmtId="0" fontId="13" fillId="4" borderId="17" xfId="0" applyFont="1" applyFill="1" applyBorder="1" applyAlignment="1">
      <alignment horizontal="left" vertical="center" wrapText="1" indent="1"/>
    </xf>
    <xf numFmtId="164" fontId="11" fillId="10" borderId="18" xfId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left" vertical="center" wrapText="1" indent="1"/>
    </xf>
    <xf numFmtId="49" fontId="13" fillId="3" borderId="17" xfId="0" applyNumberFormat="1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left" vertical="center" wrapText="1" indent="1"/>
    </xf>
    <xf numFmtId="0" fontId="13" fillId="3" borderId="17" xfId="0" applyFont="1" applyFill="1" applyBorder="1" applyAlignment="1">
      <alignment horizontal="left" vertical="center" wrapText="1" indent="1"/>
    </xf>
    <xf numFmtId="164" fontId="11" fillId="9" borderId="18" xfId="1" applyFont="1" applyFill="1" applyBorder="1" applyAlignment="1">
      <alignment horizontal="right" vertical="center" wrapText="1"/>
    </xf>
    <xf numFmtId="49" fontId="11" fillId="2" borderId="17" xfId="0" applyNumberFormat="1" applyFont="1" applyFill="1" applyBorder="1" applyAlignment="1">
      <alignment horizontal="right" vertical="center" wrapText="1"/>
    </xf>
    <xf numFmtId="49" fontId="13" fillId="4" borderId="17" xfId="0" applyNumberFormat="1" applyFont="1" applyFill="1" applyBorder="1" applyAlignment="1">
      <alignment horizontal="left" vertical="center" wrapText="1" indent="1"/>
    </xf>
    <xf numFmtId="49" fontId="13" fillId="3" borderId="17" xfId="0" applyNumberFormat="1" applyFont="1" applyFill="1" applyBorder="1" applyAlignment="1">
      <alignment horizontal="left" vertical="center" wrapText="1" indent="1"/>
    </xf>
    <xf numFmtId="0" fontId="13" fillId="9" borderId="17" xfId="0" quotePrefix="1" applyFont="1" applyFill="1" applyBorder="1" applyAlignment="1">
      <alignment horizontal="left" vertical="center" wrapText="1" indent="1"/>
    </xf>
    <xf numFmtId="0" fontId="13" fillId="6" borderId="19" xfId="0" quotePrefix="1" applyFont="1" applyFill="1" applyBorder="1" applyAlignment="1">
      <alignment horizontal="left" vertical="center" wrapText="1" indent="1"/>
    </xf>
    <xf numFmtId="0" fontId="13" fillId="6" borderId="21" xfId="0" quotePrefix="1" applyFont="1" applyFill="1" applyBorder="1" applyAlignment="1">
      <alignment horizontal="left" vertical="center" wrapText="1" indent="1"/>
    </xf>
    <xf numFmtId="0" fontId="10" fillId="7" borderId="22" xfId="0" applyFont="1" applyFill="1" applyBorder="1" applyAlignment="1">
      <alignment vertical="center" wrapText="1"/>
    </xf>
    <xf numFmtId="0" fontId="10" fillId="7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64" fontId="13" fillId="0" borderId="3" xfId="1" applyFont="1" applyBorder="1" applyAlignment="1" applyProtection="1">
      <alignment horizontal="right" vertical="center" wrapText="1"/>
      <protection locked="0"/>
    </xf>
    <xf numFmtId="164" fontId="13" fillId="0" borderId="4" xfId="1" applyFont="1" applyBorder="1" applyAlignment="1" applyProtection="1">
      <alignment horizontal="right" vertical="center" wrapText="1"/>
      <protection locked="0"/>
    </xf>
    <xf numFmtId="0" fontId="11" fillId="10" borderId="6" xfId="0" applyFont="1" applyFill="1" applyBorder="1" applyAlignment="1" applyProtection="1">
      <alignment vertical="center" wrapText="1"/>
      <protection locked="0"/>
    </xf>
    <xf numFmtId="164" fontId="11" fillId="5" borderId="4" xfId="1" applyFont="1" applyFill="1" applyBorder="1" applyAlignment="1" applyProtection="1">
      <alignment horizontal="right" vertical="center" wrapText="1"/>
      <protection locked="0"/>
    </xf>
    <xf numFmtId="164" fontId="13" fillId="0" borderId="0" xfId="1" applyFont="1" applyBorder="1" applyAlignment="1" applyProtection="1">
      <alignment horizontal="right" vertical="center" wrapText="1"/>
      <protection locked="0"/>
    </xf>
    <xf numFmtId="164" fontId="13" fillId="0" borderId="20" xfId="1" applyFont="1" applyBorder="1" applyAlignment="1" applyProtection="1">
      <alignment horizontal="right" vertical="center" wrapText="1"/>
      <protection locked="0"/>
    </xf>
    <xf numFmtId="0" fontId="7" fillId="9" borderId="6" xfId="0" applyFont="1" applyFill="1" applyBorder="1" applyAlignment="1" applyProtection="1">
      <alignment vertical="center" wrapText="1"/>
      <protection locked="0"/>
    </xf>
    <xf numFmtId="164" fontId="11" fillId="9" borderId="4" xfId="1" applyFont="1" applyFill="1" applyBorder="1" applyAlignment="1" applyProtection="1">
      <alignment horizontal="right" vertical="center" wrapText="1"/>
      <protection locked="0"/>
    </xf>
    <xf numFmtId="164" fontId="12" fillId="2" borderId="2" xfId="1" applyFont="1" applyFill="1" applyBorder="1" applyAlignment="1" applyProtection="1">
      <alignment vertical="center" wrapText="1"/>
      <protection locked="0"/>
    </xf>
    <xf numFmtId="164" fontId="12" fillId="2" borderId="4" xfId="1" applyFont="1" applyFill="1" applyBorder="1" applyAlignment="1" applyProtection="1">
      <alignment vertical="center" wrapText="1"/>
      <protection locked="0"/>
    </xf>
    <xf numFmtId="164" fontId="13" fillId="3" borderId="1" xfId="1" applyFont="1" applyFill="1" applyBorder="1" applyAlignment="1" applyProtection="1">
      <alignment horizontal="right" vertical="center" wrapText="1"/>
      <protection locked="0"/>
    </xf>
    <xf numFmtId="164" fontId="13" fillId="0" borderId="1" xfId="1" applyFont="1" applyBorder="1" applyAlignment="1" applyProtection="1">
      <alignment horizontal="right" vertical="center" wrapText="1"/>
      <protection locked="0"/>
    </xf>
    <xf numFmtId="0" fontId="7" fillId="10" borderId="2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164" fontId="11" fillId="0" borderId="4" xfId="1" applyFont="1" applyFill="1" applyBorder="1" applyAlignment="1" applyProtection="1">
      <alignment horizontal="right" vertical="center" wrapText="1"/>
      <protection locked="0"/>
    </xf>
    <xf numFmtId="0" fontId="11" fillId="9" borderId="6" xfId="0" applyFont="1" applyFill="1" applyBorder="1" applyAlignment="1" applyProtection="1">
      <alignment vertical="center" wrapText="1"/>
      <protection locked="0"/>
    </xf>
    <xf numFmtId="164" fontId="12" fillId="2" borderId="1" xfId="1" applyFont="1" applyFill="1" applyBorder="1" applyAlignment="1" applyProtection="1">
      <alignment vertical="center" wrapText="1"/>
      <protection locked="0"/>
    </xf>
    <xf numFmtId="164" fontId="13" fillId="4" borderId="1" xfId="1" applyFont="1" applyFill="1" applyBorder="1" applyAlignment="1" applyProtection="1">
      <alignment horizontal="right" vertical="center" wrapText="1"/>
      <protection locked="0"/>
    </xf>
    <xf numFmtId="164" fontId="13" fillId="4" borderId="3" xfId="1" applyFont="1" applyFill="1" applyBorder="1" applyAlignment="1" applyProtection="1">
      <alignment horizontal="right" vertical="center" wrapText="1"/>
      <protection locked="0"/>
    </xf>
    <xf numFmtId="164" fontId="13" fillId="0" borderId="6" xfId="1" applyFont="1" applyBorder="1" applyAlignment="1" applyProtection="1">
      <alignment horizontal="right" vertical="center" wrapText="1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164" fontId="11" fillId="5" borderId="20" xfId="1" applyFont="1" applyFill="1" applyBorder="1" applyAlignment="1" applyProtection="1">
      <alignment horizontal="right" vertical="center" wrapText="1"/>
      <protection locked="0"/>
    </xf>
    <xf numFmtId="0" fontId="10" fillId="7" borderId="24" xfId="0" applyFont="1" applyFill="1" applyBorder="1" applyAlignment="1" applyProtection="1">
      <alignment vertical="center" wrapText="1"/>
      <protection locked="0"/>
    </xf>
    <xf numFmtId="164" fontId="11" fillId="8" borderId="25" xfId="1" applyFont="1" applyFill="1" applyBorder="1" applyAlignment="1" applyProtection="1">
      <alignment horizontal="right" vertical="center" wrapText="1"/>
      <protection locked="0"/>
    </xf>
  </cellXfs>
  <cellStyles count="6">
    <cellStyle name="Comma" xfId="1" builtinId="3"/>
    <cellStyle name="Currency [0] _503-E" xfId="2"/>
    <cellStyle name="MS_English" xfId="3"/>
    <cellStyle name="Normal" xfId="0" builtinId="0"/>
    <cellStyle name="Normal 2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7035</xdr:colOff>
      <xdr:row>0</xdr:row>
      <xdr:rowOff>7034</xdr:rowOff>
    </xdr:from>
    <xdr:to>
      <xdr:col>5</xdr:col>
      <xdr:colOff>1438275</xdr:colOff>
      <xdr:row>0</xdr:row>
      <xdr:rowOff>523875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85950" y="7034"/>
          <a:ext cx="1431240" cy="5168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AIPM\12150\galil\&#1512;&#1513;&#1497;&#1502;&#1493;&#1514;%20&#1508;&#1512;&#1493;&#1497;&#1511;&#1496;\20.03.08%20PM8%20DRAWING%20LIST%20-%20english-gal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 amnon"/>
      <sheetName val="מעקב שרטוטים"/>
    </sheetNames>
    <sheetDataSet>
      <sheetData sheetId="0">
        <row r="4">
          <cell r="B4" t="str">
            <v>P&amp;ID</v>
          </cell>
          <cell r="D4" t="str">
            <v>Metso</v>
          </cell>
          <cell r="F4" t="str">
            <v>DWG</v>
          </cell>
          <cell r="H4" t="str">
            <v>DF8</v>
          </cell>
        </row>
        <row r="5">
          <cell r="B5" t="str">
            <v>Equipment</v>
          </cell>
          <cell r="D5" t="str">
            <v>Voith</v>
          </cell>
          <cell r="F5" t="str">
            <v>PDF</v>
          </cell>
          <cell r="H5" t="str">
            <v>PM8</v>
          </cell>
        </row>
        <row r="6">
          <cell r="B6" t="str">
            <v>Mass Balance</v>
          </cell>
          <cell r="D6" t="str">
            <v>AIPM</v>
          </cell>
          <cell r="F6" t="str">
            <v>VISIO</v>
          </cell>
          <cell r="H6">
            <v>0</v>
          </cell>
        </row>
        <row r="7">
          <cell r="B7" t="str">
            <v>Mechanical</v>
          </cell>
          <cell r="D7" t="str">
            <v>Galil</v>
          </cell>
          <cell r="F7" t="str">
            <v>WORD</v>
          </cell>
          <cell r="H7">
            <v>0</v>
          </cell>
        </row>
        <row r="8">
          <cell r="B8" t="str">
            <v>Lay-Out</v>
          </cell>
          <cell r="D8" t="str">
            <v>GL&amp;V</v>
          </cell>
          <cell r="F8" t="str">
            <v>EXCEL</v>
          </cell>
        </row>
        <row r="9">
          <cell r="B9" t="str">
            <v>Tank</v>
          </cell>
          <cell r="D9" t="str">
            <v>Algas</v>
          </cell>
          <cell r="F9">
            <v>0</v>
          </cell>
        </row>
        <row r="10">
          <cell r="B10" t="str">
            <v>Tanks data sheet</v>
          </cell>
          <cell r="D10">
            <v>0</v>
          </cell>
          <cell r="F10">
            <v>0</v>
          </cell>
        </row>
        <row r="11">
          <cell r="B11" t="str">
            <v>10 Civil Dafnir</v>
          </cell>
          <cell r="D11">
            <v>0</v>
          </cell>
          <cell r="F11">
            <v>0</v>
          </cell>
        </row>
        <row r="12">
          <cell r="B12" t="str">
            <v>11 Piping Bridge</v>
          </cell>
          <cell r="D12">
            <v>0</v>
          </cell>
          <cell r="F12">
            <v>0</v>
          </cell>
        </row>
        <row r="13">
          <cell r="B13" t="str">
            <v>12 Infrastructure Cannal</v>
          </cell>
          <cell r="D13">
            <v>0</v>
          </cell>
          <cell r="F13">
            <v>0</v>
          </cell>
        </row>
        <row r="14">
          <cell r="B14" t="str">
            <v>13 Civil PM</v>
          </cell>
        </row>
        <row r="15">
          <cell r="B15" t="str">
            <v>14 Civil Building</v>
          </cell>
        </row>
        <row r="16">
          <cell r="B16" t="str">
            <v>15 PM floor</v>
          </cell>
        </row>
        <row r="17">
          <cell r="B17" t="str">
            <v>16 Winder</v>
          </cell>
        </row>
        <row r="18">
          <cell r="B18" t="str">
            <v>17 Machine tank C</v>
          </cell>
        </row>
        <row r="19">
          <cell r="B19" t="str">
            <v>18 Drives</v>
          </cell>
        </row>
        <row r="20">
          <cell r="B20" t="str">
            <v xml:space="preserve">19 Suports </v>
          </cell>
        </row>
        <row r="21">
          <cell r="B21" t="str">
            <v>20 Office building</v>
          </cell>
        </row>
        <row r="22">
          <cell r="B22" t="str">
            <v>21 WareHouse</v>
          </cell>
        </row>
        <row r="23">
          <cell r="B23" t="str">
            <v>22 Area &amp; transportation</v>
          </cell>
        </row>
        <row r="24">
          <cell r="B24" t="str">
            <v>23 Site development PM</v>
          </cell>
        </row>
        <row r="25">
          <cell r="B25" t="str">
            <v>24 Drainage</v>
          </cell>
        </row>
        <row r="26">
          <cell r="B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showGridLines="0" rightToLeft="1" zoomScale="75" zoomScaleNormal="75" workbookViewId="0">
      <selection activeCell="I11" sqref="I11"/>
    </sheetView>
  </sheetViews>
  <sheetFormatPr defaultColWidth="9.140625" defaultRowHeight="19.5" x14ac:dyDescent="0.35"/>
  <cols>
    <col min="1" max="1" width="10.28515625" style="2" customWidth="1"/>
    <col min="2" max="2" width="9.140625" style="2" customWidth="1"/>
    <col min="3" max="3" width="21.85546875" style="2" customWidth="1"/>
    <col min="4" max="4" width="9.140625" style="2" customWidth="1"/>
    <col min="5" max="5" width="9.7109375" style="2" customWidth="1"/>
    <col min="6" max="16384" width="9.140625" style="2"/>
  </cols>
  <sheetData>
    <row r="2" spans="1:9" x14ac:dyDescent="0.35">
      <c r="A2" s="87"/>
      <c r="B2" s="87"/>
      <c r="C2" s="87"/>
      <c r="D2" s="87"/>
      <c r="E2" s="87"/>
      <c r="F2" s="87"/>
      <c r="G2" s="87"/>
      <c r="H2" s="87"/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ht="23.25" x14ac:dyDescent="0.35">
      <c r="A4" s="90" t="s">
        <v>11</v>
      </c>
      <c r="B4" s="90"/>
      <c r="C4" s="90"/>
      <c r="D4" s="90"/>
      <c r="E4" s="90"/>
      <c r="F4" s="90"/>
      <c r="G4" s="90"/>
      <c r="H4" s="90"/>
      <c r="I4" s="90"/>
    </row>
    <row r="5" spans="1:9" x14ac:dyDescent="0.35">
      <c r="A5" s="3"/>
      <c r="B5" s="3"/>
      <c r="C5" s="3"/>
      <c r="D5" s="3"/>
      <c r="E5" s="3"/>
      <c r="F5" s="3"/>
      <c r="G5" s="3"/>
      <c r="H5" s="3"/>
    </row>
    <row r="6" spans="1:9" x14ac:dyDescent="0.35">
      <c r="A6" s="3"/>
      <c r="B6" s="3"/>
      <c r="C6" s="3"/>
      <c r="D6" s="3"/>
      <c r="E6" s="3"/>
      <c r="F6" s="3"/>
      <c r="G6" s="3"/>
      <c r="H6" s="3"/>
    </row>
    <row r="7" spans="1:9" x14ac:dyDescent="0.35">
      <c r="A7" s="89" t="s">
        <v>15</v>
      </c>
      <c r="B7" s="89"/>
      <c r="C7" s="89"/>
      <c r="D7" s="86" t="s">
        <v>3</v>
      </c>
      <c r="E7" s="86"/>
      <c r="F7" s="86"/>
      <c r="G7" s="86"/>
      <c r="H7" s="2" t="s">
        <v>4</v>
      </c>
    </row>
    <row r="8" spans="1:9" x14ac:dyDescent="0.35">
      <c r="A8" s="88"/>
      <c r="B8" s="88"/>
      <c r="C8" s="88"/>
    </row>
    <row r="9" spans="1:9" x14ac:dyDescent="0.35">
      <c r="A9" s="89" t="s">
        <v>16</v>
      </c>
      <c r="B9" s="89"/>
      <c r="C9" s="89"/>
      <c r="D9" s="86" t="s">
        <v>3</v>
      </c>
      <c r="E9" s="86"/>
      <c r="F9" s="86"/>
      <c r="G9" s="86"/>
      <c r="H9" s="2" t="s">
        <v>4</v>
      </c>
    </row>
    <row r="10" spans="1:9" x14ac:dyDescent="0.35">
      <c r="A10" s="88"/>
      <c r="B10" s="88"/>
      <c r="C10" s="88"/>
    </row>
    <row r="11" spans="1:9" x14ac:dyDescent="0.35">
      <c r="A11" s="89" t="s">
        <v>19</v>
      </c>
      <c r="B11" s="89"/>
      <c r="C11" s="89"/>
      <c r="D11" s="86" t="s">
        <v>3</v>
      </c>
      <c r="E11" s="86"/>
      <c r="F11" s="86"/>
      <c r="G11" s="86"/>
      <c r="H11" s="2" t="s">
        <v>4</v>
      </c>
    </row>
    <row r="12" spans="1:9" x14ac:dyDescent="0.35">
      <c r="A12" s="89"/>
      <c r="B12" s="89"/>
      <c r="C12" s="89"/>
      <c r="D12" s="86"/>
      <c r="E12" s="86"/>
      <c r="F12" s="86"/>
      <c r="G12" s="86"/>
    </row>
    <row r="13" spans="1:9" x14ac:dyDescent="0.35">
      <c r="A13" s="89" t="s">
        <v>20</v>
      </c>
      <c r="B13" s="89"/>
      <c r="C13" s="89"/>
      <c r="D13" s="86" t="s">
        <v>3</v>
      </c>
      <c r="E13" s="86"/>
      <c r="F13" s="86"/>
      <c r="G13" s="86"/>
      <c r="H13" s="2" t="s">
        <v>4</v>
      </c>
    </row>
    <row r="14" spans="1:9" x14ac:dyDescent="0.35">
      <c r="A14" s="4"/>
      <c r="B14" s="4"/>
      <c r="C14" s="4"/>
      <c r="D14" s="3"/>
      <c r="E14" s="3"/>
      <c r="F14" s="3"/>
      <c r="G14" s="3"/>
    </row>
    <row r="15" spans="1:9" x14ac:dyDescent="0.35">
      <c r="A15" s="89" t="s">
        <v>17</v>
      </c>
      <c r="B15" s="89"/>
      <c r="C15" s="89"/>
      <c r="D15" s="86" t="s">
        <v>3</v>
      </c>
      <c r="E15" s="86"/>
      <c r="F15" s="86"/>
      <c r="G15" s="86"/>
      <c r="H15" s="2" t="s">
        <v>4</v>
      </c>
    </row>
    <row r="16" spans="1:9" x14ac:dyDescent="0.35">
      <c r="A16" s="88"/>
      <c r="B16" s="88"/>
      <c r="C16" s="88"/>
    </row>
    <row r="17" spans="1:8" x14ac:dyDescent="0.35">
      <c r="A17" s="89" t="s">
        <v>18</v>
      </c>
      <c r="B17" s="89"/>
      <c r="C17" s="89"/>
      <c r="D17" s="86" t="s">
        <v>3</v>
      </c>
      <c r="E17" s="86"/>
      <c r="F17" s="86"/>
      <c r="G17" s="86"/>
      <c r="H17" s="2" t="s">
        <v>4</v>
      </c>
    </row>
    <row r="18" spans="1:8" x14ac:dyDescent="0.35">
      <c r="A18" s="4"/>
      <c r="B18" s="4"/>
      <c r="C18" s="4"/>
      <c r="D18" s="3"/>
      <c r="E18" s="3"/>
      <c r="F18" s="3"/>
      <c r="G18" s="3"/>
    </row>
    <row r="19" spans="1:8" x14ac:dyDescent="0.35">
      <c r="A19" s="4"/>
      <c r="B19" s="4"/>
      <c r="C19" s="4"/>
      <c r="D19" s="3"/>
      <c r="E19" s="3"/>
      <c r="F19" s="3"/>
      <c r="G19" s="3"/>
    </row>
    <row r="21" spans="1:8" x14ac:dyDescent="0.35">
      <c r="A21" s="87" t="s">
        <v>9</v>
      </c>
      <c r="B21" s="87"/>
      <c r="C21" s="87"/>
      <c r="D21" s="86" t="s">
        <v>3</v>
      </c>
      <c r="E21" s="86"/>
      <c r="F21" s="86"/>
      <c r="G21" s="86"/>
      <c r="H21" s="2" t="s">
        <v>4</v>
      </c>
    </row>
    <row r="23" spans="1:8" x14ac:dyDescent="0.35">
      <c r="A23" s="87" t="s">
        <v>5</v>
      </c>
      <c r="B23" s="87"/>
      <c r="C23" s="86" t="s">
        <v>6</v>
      </c>
      <c r="D23" s="86"/>
      <c r="E23" s="86"/>
      <c r="F23" s="86"/>
      <c r="G23" s="86"/>
      <c r="H23" s="2" t="s">
        <v>4</v>
      </c>
    </row>
    <row r="31" spans="1:8" x14ac:dyDescent="0.35">
      <c r="A31" s="87"/>
      <c r="B31" s="87"/>
      <c r="C31" s="3"/>
      <c r="D31" s="3"/>
      <c r="E31" s="1"/>
    </row>
    <row r="35" spans="1:8" s="6" customFormat="1" ht="15.75" x14ac:dyDescent="0.25">
      <c r="A35" s="85" t="s">
        <v>13</v>
      </c>
      <c r="B35" s="85"/>
      <c r="C35" s="84" t="s">
        <v>12</v>
      </c>
      <c r="D35" s="84"/>
      <c r="F35" s="85" t="s">
        <v>14</v>
      </c>
      <c r="G35" s="85"/>
      <c r="H35" s="85"/>
    </row>
    <row r="36" spans="1:8" s="6" customFormat="1" ht="15.75" x14ac:dyDescent="0.25">
      <c r="A36" s="5" t="s">
        <v>8</v>
      </c>
      <c r="C36" s="84" t="s">
        <v>7</v>
      </c>
      <c r="D36" s="84"/>
      <c r="F36" s="84" t="s">
        <v>10</v>
      </c>
      <c r="G36" s="84"/>
    </row>
  </sheetData>
  <mergeCells count="29">
    <mergeCell ref="A13:C13"/>
    <mergeCell ref="D9:G9"/>
    <mergeCell ref="A10:C10"/>
    <mergeCell ref="D11:G11"/>
    <mergeCell ref="A12:C12"/>
    <mergeCell ref="D12:G12"/>
    <mergeCell ref="A2:H2"/>
    <mergeCell ref="C35:D35"/>
    <mergeCell ref="A23:B23"/>
    <mergeCell ref="A31:B31"/>
    <mergeCell ref="A8:C8"/>
    <mergeCell ref="A7:C7"/>
    <mergeCell ref="A11:C11"/>
    <mergeCell ref="A9:C9"/>
    <mergeCell ref="A4:I4"/>
    <mergeCell ref="A16:C16"/>
    <mergeCell ref="A15:C15"/>
    <mergeCell ref="D15:G15"/>
    <mergeCell ref="D7:G7"/>
    <mergeCell ref="D13:G13"/>
    <mergeCell ref="A17:C17"/>
    <mergeCell ref="D17:G17"/>
    <mergeCell ref="C36:D36"/>
    <mergeCell ref="F36:G36"/>
    <mergeCell ref="F35:H35"/>
    <mergeCell ref="D21:G21"/>
    <mergeCell ref="C23:G23"/>
    <mergeCell ref="A21:C21"/>
    <mergeCell ref="A35:B35"/>
  </mergeCells>
  <phoneticPr fontId="0" type="noConversion"/>
  <printOptions horizontalCentered="1" gridLinesSet="0"/>
  <pageMargins left="0" right="0.70866141732283472" top="0.6692913385826772" bottom="0.47244094488188981" header="0.19685039370078741" footer="0.19685039370078741"/>
  <pageSetup paperSize="9" scale="98" orientation="portrait" r:id="rId1"/>
  <headerFooter alignWithMargins="0">
    <oddHeader>&amp;L&amp;G&amp;C&amp;"Arial,Bold"&amp;18&amp;K03+000CIVIL - Bill of Quantities&amp;R&amp;G</oddHeader>
    <oddFooter>&amp;L&amp;8&amp;Z&amp;F&amp;C&amp;"Arial,Bold"&amp;14Prelimenary For Quatation Only&amp;"Arial,Regular"&amp;10
&amp;P/&amp;N&amp;RPrepared by: &amp;"Arial,Bold"&amp;URami Hadi&amp;"Arial,Regular"&amp;U
Rev. &amp;"Arial,Bold"&amp;UP0&amp;"Arial,Regular"&amp;U, Dated:&amp;"Arial,Bold"&amp;U 20/9/11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showZeros="0" rightToLeft="1" tabSelected="1" view="pageBreakPreview" zoomScaleNormal="120" zoomScaleSheetLayoutView="100" workbookViewId="0">
      <selection activeCell="F10" sqref="F10"/>
    </sheetView>
  </sheetViews>
  <sheetFormatPr defaultColWidth="9.140625" defaultRowHeight="15" x14ac:dyDescent="0.2"/>
  <cols>
    <col min="1" max="1" width="17.28515625" style="26" customWidth="1"/>
    <col min="2" max="2" width="76.85546875" style="31" customWidth="1"/>
    <col min="3" max="3" width="6.5703125" style="33" customWidth="1"/>
    <col min="4" max="4" width="11.42578125" style="36" customWidth="1"/>
    <col min="5" max="5" width="12.42578125" style="37" customWidth="1"/>
    <col min="6" max="6" width="22.42578125" style="37" customWidth="1"/>
    <col min="7" max="16384" width="9.140625" style="7"/>
  </cols>
  <sheetData>
    <row r="1" spans="1:6" s="45" customFormat="1" ht="56.45" customHeight="1" thickBot="1" x14ac:dyDescent="0.3">
      <c r="A1" s="59" t="s">
        <v>180</v>
      </c>
      <c r="B1" s="58" t="s">
        <v>278</v>
      </c>
      <c r="C1" s="44"/>
      <c r="D1" s="44" t="s">
        <v>137</v>
      </c>
      <c r="E1" s="48" t="s">
        <v>138</v>
      </c>
      <c r="F1" s="47"/>
    </row>
    <row r="2" spans="1:6" ht="27.75" customHeight="1" thickBot="1" x14ac:dyDescent="0.25">
      <c r="A2" s="60"/>
      <c r="B2" s="58" t="s">
        <v>280</v>
      </c>
      <c r="C2" s="57"/>
      <c r="D2" s="91" t="s">
        <v>279</v>
      </c>
      <c r="E2" s="92"/>
      <c r="F2" s="61"/>
    </row>
    <row r="3" spans="1:6" s="43" customFormat="1" ht="33.4" customHeight="1" x14ac:dyDescent="0.2">
      <c r="A3" s="38" t="s">
        <v>0</v>
      </c>
      <c r="B3" s="39" t="s">
        <v>1</v>
      </c>
      <c r="C3" s="39" t="s">
        <v>2</v>
      </c>
      <c r="D3" s="40" t="s">
        <v>23</v>
      </c>
      <c r="E3" s="41" t="s">
        <v>21</v>
      </c>
      <c r="F3" s="42" t="s">
        <v>22</v>
      </c>
    </row>
    <row r="4" spans="1:6" ht="33.4" customHeight="1" x14ac:dyDescent="0.2">
      <c r="A4" s="62" t="s">
        <v>66</v>
      </c>
      <c r="B4" s="11" t="s">
        <v>181</v>
      </c>
      <c r="C4" s="12"/>
      <c r="D4" s="13"/>
      <c r="E4" s="14"/>
      <c r="F4" s="63"/>
    </row>
    <row r="5" spans="1:6" ht="33.4" customHeight="1" x14ac:dyDescent="0.2">
      <c r="A5" s="62"/>
      <c r="B5" s="11" t="s">
        <v>198</v>
      </c>
      <c r="C5" s="12"/>
      <c r="D5" s="13"/>
      <c r="E5" s="14"/>
      <c r="F5" s="63"/>
    </row>
    <row r="6" spans="1:6" ht="33.4" customHeight="1" x14ac:dyDescent="0.2">
      <c r="A6" s="64" t="s">
        <v>96</v>
      </c>
      <c r="B6" s="15" t="s">
        <v>147</v>
      </c>
      <c r="C6" s="12"/>
      <c r="D6" s="13"/>
      <c r="E6" s="14"/>
      <c r="F6" s="63"/>
    </row>
    <row r="7" spans="1:6" ht="33.4" customHeight="1" x14ac:dyDescent="0.2">
      <c r="A7" s="65" t="s">
        <v>25</v>
      </c>
      <c r="B7" s="16" t="s">
        <v>182</v>
      </c>
      <c r="C7" s="16" t="s">
        <v>33</v>
      </c>
      <c r="D7" s="17">
        <v>50</v>
      </c>
      <c r="E7" s="93"/>
      <c r="F7" s="94">
        <f>(E7*D7)</f>
        <v>0</v>
      </c>
    </row>
    <row r="8" spans="1:6" ht="33.4" customHeight="1" x14ac:dyDescent="0.2">
      <c r="A8" s="65" t="s">
        <v>26</v>
      </c>
      <c r="B8" s="16" t="s">
        <v>183</v>
      </c>
      <c r="C8" s="16" t="s">
        <v>2</v>
      </c>
      <c r="D8" s="17">
        <v>15</v>
      </c>
      <c r="E8" s="93"/>
      <c r="F8" s="94">
        <f t="shared" ref="F8:F15" si="0">(E8*D8)</f>
        <v>0</v>
      </c>
    </row>
    <row r="9" spans="1:6" ht="33.4" customHeight="1" x14ac:dyDescent="0.2">
      <c r="A9" s="65" t="s">
        <v>27</v>
      </c>
      <c r="B9" s="16" t="s">
        <v>102</v>
      </c>
      <c r="C9" s="16" t="s">
        <v>33</v>
      </c>
      <c r="D9" s="17">
        <v>50</v>
      </c>
      <c r="E9" s="93"/>
      <c r="F9" s="94">
        <f t="shared" si="0"/>
        <v>0</v>
      </c>
    </row>
    <row r="10" spans="1:6" ht="33.4" customHeight="1" x14ac:dyDescent="0.2">
      <c r="A10" s="65" t="s">
        <v>28</v>
      </c>
      <c r="B10" s="16" t="s">
        <v>184</v>
      </c>
      <c r="C10" s="16" t="s">
        <v>2</v>
      </c>
      <c r="D10" s="17">
        <v>12</v>
      </c>
      <c r="E10" s="93"/>
      <c r="F10" s="94">
        <f t="shared" si="0"/>
        <v>0</v>
      </c>
    </row>
    <row r="11" spans="1:6" ht="33.4" customHeight="1" x14ac:dyDescent="0.2">
      <c r="A11" s="65" t="s">
        <v>29</v>
      </c>
      <c r="B11" s="16" t="s">
        <v>185</v>
      </c>
      <c r="C11" s="16" t="s">
        <v>33</v>
      </c>
      <c r="D11" s="17">
        <v>50</v>
      </c>
      <c r="E11" s="93"/>
      <c r="F11" s="94">
        <f t="shared" si="0"/>
        <v>0</v>
      </c>
    </row>
    <row r="12" spans="1:6" ht="33.4" customHeight="1" x14ac:dyDescent="0.2">
      <c r="A12" s="65" t="s">
        <v>30</v>
      </c>
      <c r="B12" s="16" t="s">
        <v>186</v>
      </c>
      <c r="C12" s="16" t="s">
        <v>2</v>
      </c>
      <c r="D12" s="17">
        <v>12</v>
      </c>
      <c r="E12" s="93"/>
      <c r="F12" s="94">
        <f t="shared" si="0"/>
        <v>0</v>
      </c>
    </row>
    <row r="13" spans="1:6" ht="33.4" customHeight="1" x14ac:dyDescent="0.2">
      <c r="A13" s="65" t="s">
        <v>31</v>
      </c>
      <c r="B13" s="16" t="s">
        <v>187</v>
      </c>
      <c r="C13" s="16" t="s">
        <v>2</v>
      </c>
      <c r="D13" s="17">
        <v>3</v>
      </c>
      <c r="E13" s="93"/>
      <c r="F13" s="94">
        <f t="shared" si="0"/>
        <v>0</v>
      </c>
    </row>
    <row r="14" spans="1:6" ht="33.4" customHeight="1" x14ac:dyDescent="0.2">
      <c r="A14" s="65" t="s">
        <v>32</v>
      </c>
      <c r="B14" s="16" t="s">
        <v>188</v>
      </c>
      <c r="C14" s="16" t="s">
        <v>2</v>
      </c>
      <c r="D14" s="17">
        <v>2</v>
      </c>
      <c r="E14" s="93"/>
      <c r="F14" s="94">
        <f t="shared" si="0"/>
        <v>0</v>
      </c>
    </row>
    <row r="15" spans="1:6" ht="33.4" customHeight="1" x14ac:dyDescent="0.2">
      <c r="A15" s="65" t="s">
        <v>149</v>
      </c>
      <c r="B15" s="16" t="s">
        <v>148</v>
      </c>
      <c r="C15" s="16" t="s">
        <v>2</v>
      </c>
      <c r="D15" s="17">
        <v>3</v>
      </c>
      <c r="E15" s="93"/>
      <c r="F15" s="94">
        <f t="shared" si="0"/>
        <v>0</v>
      </c>
    </row>
    <row r="16" spans="1:6" ht="33.4" customHeight="1" x14ac:dyDescent="0.2">
      <c r="A16" s="66"/>
      <c r="B16" s="51" t="s">
        <v>298</v>
      </c>
      <c r="C16" s="52"/>
      <c r="D16" s="52"/>
      <c r="E16" s="95"/>
      <c r="F16" s="96">
        <f>SUM(F7:F15)</f>
        <v>0</v>
      </c>
    </row>
    <row r="17" spans="1:6" ht="33.4" customHeight="1" x14ac:dyDescent="0.2">
      <c r="A17" s="64" t="s">
        <v>67</v>
      </c>
      <c r="B17" s="18" t="s">
        <v>199</v>
      </c>
      <c r="C17" s="16"/>
      <c r="D17" s="17"/>
      <c r="E17" s="93"/>
      <c r="F17" s="94"/>
    </row>
    <row r="18" spans="1:6" ht="33.4" customHeight="1" x14ac:dyDescent="0.2">
      <c r="A18" s="65" t="s">
        <v>83</v>
      </c>
      <c r="B18" s="16" t="s">
        <v>99</v>
      </c>
      <c r="C18" s="19" t="s">
        <v>51</v>
      </c>
      <c r="D18" s="17">
        <v>1</v>
      </c>
      <c r="E18" s="93"/>
      <c r="F18" s="94">
        <f>(E18*D18)</f>
        <v>0</v>
      </c>
    </row>
    <row r="19" spans="1:6" ht="33.4" customHeight="1" x14ac:dyDescent="0.2">
      <c r="A19" s="65" t="s">
        <v>68</v>
      </c>
      <c r="B19" s="16" t="s">
        <v>87</v>
      </c>
      <c r="C19" s="19" t="s">
        <v>51</v>
      </c>
      <c r="D19" s="17">
        <v>1</v>
      </c>
      <c r="E19" s="93"/>
      <c r="F19" s="94">
        <f t="shared" ref="F19:F24" si="1">(E19*D19)</f>
        <v>0</v>
      </c>
    </row>
    <row r="20" spans="1:6" ht="33.4" customHeight="1" x14ac:dyDescent="0.2">
      <c r="A20" s="65" t="s">
        <v>69</v>
      </c>
      <c r="B20" s="16" t="s">
        <v>88</v>
      </c>
      <c r="C20" s="19" t="s">
        <v>51</v>
      </c>
      <c r="D20" s="17">
        <v>1</v>
      </c>
      <c r="E20" s="93"/>
      <c r="F20" s="94">
        <f t="shared" si="1"/>
        <v>0</v>
      </c>
    </row>
    <row r="21" spans="1:6" ht="33.4" customHeight="1" x14ac:dyDescent="0.2">
      <c r="A21" s="65" t="s">
        <v>84</v>
      </c>
      <c r="B21" s="16" t="s">
        <v>189</v>
      </c>
      <c r="C21" s="19" t="s">
        <v>51</v>
      </c>
      <c r="D21" s="17">
        <v>1</v>
      </c>
      <c r="E21" s="93"/>
      <c r="F21" s="94">
        <f t="shared" si="1"/>
        <v>0</v>
      </c>
    </row>
    <row r="22" spans="1:6" ht="33.4" customHeight="1" x14ac:dyDescent="0.2">
      <c r="A22" s="65" t="s">
        <v>85</v>
      </c>
      <c r="B22" s="16" t="s">
        <v>95</v>
      </c>
      <c r="C22" s="19" t="s">
        <v>51</v>
      </c>
      <c r="D22" s="17">
        <v>1</v>
      </c>
      <c r="E22" s="93"/>
      <c r="F22" s="94">
        <f t="shared" si="1"/>
        <v>0</v>
      </c>
    </row>
    <row r="23" spans="1:6" ht="33.4" customHeight="1" x14ac:dyDescent="0.2">
      <c r="A23" s="65" t="s">
        <v>86</v>
      </c>
      <c r="B23" s="16" t="s">
        <v>89</v>
      </c>
      <c r="C23" s="19" t="s">
        <v>51</v>
      </c>
      <c r="D23" s="17">
        <v>1</v>
      </c>
      <c r="E23" s="93"/>
      <c r="F23" s="94">
        <f t="shared" si="1"/>
        <v>0</v>
      </c>
    </row>
    <row r="24" spans="1:6" ht="33.4" customHeight="1" x14ac:dyDescent="0.2">
      <c r="A24" s="65" t="s">
        <v>91</v>
      </c>
      <c r="B24" s="16" t="s">
        <v>90</v>
      </c>
      <c r="C24" s="19" t="s">
        <v>51</v>
      </c>
      <c r="D24" s="17">
        <v>1</v>
      </c>
      <c r="E24" s="93"/>
      <c r="F24" s="94">
        <f t="shared" si="1"/>
        <v>0</v>
      </c>
    </row>
    <row r="25" spans="1:6" ht="33.4" customHeight="1" x14ac:dyDescent="0.2">
      <c r="A25" s="66"/>
      <c r="B25" s="51" t="s">
        <v>297</v>
      </c>
      <c r="C25" s="52"/>
      <c r="D25" s="52"/>
      <c r="E25" s="95"/>
      <c r="F25" s="96">
        <f>SUM(F18:F24)</f>
        <v>0</v>
      </c>
    </row>
    <row r="26" spans="1:6" ht="33.4" customHeight="1" x14ac:dyDescent="0.2">
      <c r="A26" s="64" t="s">
        <v>150</v>
      </c>
      <c r="B26" s="18" t="s">
        <v>200</v>
      </c>
      <c r="C26" s="16"/>
      <c r="D26" s="17"/>
      <c r="E26" s="93"/>
      <c r="F26" s="94"/>
    </row>
    <row r="27" spans="1:6" ht="33.4" customHeight="1" x14ac:dyDescent="0.2">
      <c r="A27" s="65" t="s">
        <v>151</v>
      </c>
      <c r="B27" s="16" t="s">
        <v>99</v>
      </c>
      <c r="C27" s="19" t="s">
        <v>51</v>
      </c>
      <c r="D27" s="17">
        <v>1</v>
      </c>
      <c r="E27" s="93"/>
      <c r="F27" s="94">
        <f>(E27*D27)</f>
        <v>0</v>
      </c>
    </row>
    <row r="28" spans="1:6" ht="33.4" customHeight="1" x14ac:dyDescent="0.2">
      <c r="A28" s="65" t="s">
        <v>152</v>
      </c>
      <c r="B28" s="16" t="s">
        <v>87</v>
      </c>
      <c r="C28" s="19" t="s">
        <v>51</v>
      </c>
      <c r="D28" s="17">
        <v>1</v>
      </c>
      <c r="E28" s="93"/>
      <c r="F28" s="94">
        <f t="shared" ref="F28:F33" si="2">(E28*D28)</f>
        <v>0</v>
      </c>
    </row>
    <row r="29" spans="1:6" ht="33.4" customHeight="1" x14ac:dyDescent="0.2">
      <c r="A29" s="65" t="s">
        <v>153</v>
      </c>
      <c r="B29" s="16" t="s">
        <v>88</v>
      </c>
      <c r="C29" s="19" t="s">
        <v>51</v>
      </c>
      <c r="D29" s="17">
        <v>1</v>
      </c>
      <c r="E29" s="93"/>
      <c r="F29" s="94">
        <f t="shared" si="2"/>
        <v>0</v>
      </c>
    </row>
    <row r="30" spans="1:6" ht="33.4" customHeight="1" x14ac:dyDescent="0.2">
      <c r="A30" s="65" t="s">
        <v>154</v>
      </c>
      <c r="B30" s="16" t="s">
        <v>190</v>
      </c>
      <c r="C30" s="19" t="s">
        <v>51</v>
      </c>
      <c r="D30" s="17">
        <v>1</v>
      </c>
      <c r="E30" s="93"/>
      <c r="F30" s="94">
        <f t="shared" si="2"/>
        <v>0</v>
      </c>
    </row>
    <row r="31" spans="1:6" ht="33.4" customHeight="1" x14ac:dyDescent="0.2">
      <c r="A31" s="65" t="s">
        <v>155</v>
      </c>
      <c r="B31" s="16" t="s">
        <v>95</v>
      </c>
      <c r="C31" s="19" t="s">
        <v>51</v>
      </c>
      <c r="D31" s="17">
        <v>1</v>
      </c>
      <c r="E31" s="93"/>
      <c r="F31" s="94">
        <f t="shared" si="2"/>
        <v>0</v>
      </c>
    </row>
    <row r="32" spans="1:6" ht="33.4" customHeight="1" x14ac:dyDescent="0.2">
      <c r="A32" s="65" t="s">
        <v>156</v>
      </c>
      <c r="B32" s="16" t="s">
        <v>89</v>
      </c>
      <c r="C32" s="19" t="s">
        <v>51</v>
      </c>
      <c r="D32" s="17">
        <v>1</v>
      </c>
      <c r="E32" s="93"/>
      <c r="F32" s="94">
        <f t="shared" si="2"/>
        <v>0</v>
      </c>
    </row>
    <row r="33" spans="1:6" ht="33.4" customHeight="1" x14ac:dyDescent="0.2">
      <c r="A33" s="65" t="s">
        <v>157</v>
      </c>
      <c r="B33" s="16" t="s">
        <v>90</v>
      </c>
      <c r="C33" s="19" t="s">
        <v>51</v>
      </c>
      <c r="D33" s="17">
        <v>1</v>
      </c>
      <c r="E33" s="93"/>
      <c r="F33" s="94">
        <f t="shared" si="2"/>
        <v>0</v>
      </c>
    </row>
    <row r="34" spans="1:6" ht="33.4" customHeight="1" x14ac:dyDescent="0.2">
      <c r="A34" s="66"/>
      <c r="B34" s="51" t="s">
        <v>296</v>
      </c>
      <c r="C34" s="52"/>
      <c r="D34" s="52"/>
      <c r="E34" s="95"/>
      <c r="F34" s="96">
        <f>SUM(F27:F33)</f>
        <v>0</v>
      </c>
    </row>
    <row r="35" spans="1:6" ht="33.4" customHeight="1" x14ac:dyDescent="0.2">
      <c r="A35" s="64" t="s">
        <v>158</v>
      </c>
      <c r="B35" s="18" t="s">
        <v>201</v>
      </c>
      <c r="C35" s="16"/>
      <c r="D35" s="17"/>
      <c r="E35" s="93"/>
      <c r="F35" s="94"/>
    </row>
    <row r="36" spans="1:6" ht="33.4" customHeight="1" x14ac:dyDescent="0.2">
      <c r="A36" s="65" t="s">
        <v>97</v>
      </c>
      <c r="B36" s="16" t="s">
        <v>99</v>
      </c>
      <c r="C36" s="19" t="s">
        <v>51</v>
      </c>
      <c r="D36" s="17">
        <v>1</v>
      </c>
      <c r="E36" s="93"/>
      <c r="F36" s="94">
        <f>(E36*D36)</f>
        <v>0</v>
      </c>
    </row>
    <row r="37" spans="1:6" ht="33.4" customHeight="1" x14ac:dyDescent="0.2">
      <c r="A37" s="65" t="s">
        <v>92</v>
      </c>
      <c r="B37" s="16" t="s">
        <v>87</v>
      </c>
      <c r="C37" s="19" t="s">
        <v>51</v>
      </c>
      <c r="D37" s="17">
        <v>1</v>
      </c>
      <c r="E37" s="93"/>
      <c r="F37" s="94">
        <f t="shared" ref="F37:F42" si="3">(E37*D37)</f>
        <v>0</v>
      </c>
    </row>
    <row r="38" spans="1:6" ht="33.4" customHeight="1" x14ac:dyDescent="0.2">
      <c r="A38" s="65" t="s">
        <v>93</v>
      </c>
      <c r="B38" s="16" t="s">
        <v>88</v>
      </c>
      <c r="C38" s="19" t="s">
        <v>51</v>
      </c>
      <c r="D38" s="17">
        <v>1</v>
      </c>
      <c r="E38" s="93"/>
      <c r="F38" s="94">
        <f t="shared" si="3"/>
        <v>0</v>
      </c>
    </row>
    <row r="39" spans="1:6" ht="33.4" customHeight="1" x14ac:dyDescent="0.2">
      <c r="A39" s="65" t="s">
        <v>94</v>
      </c>
      <c r="B39" s="16" t="s">
        <v>190</v>
      </c>
      <c r="C39" s="19" t="s">
        <v>51</v>
      </c>
      <c r="D39" s="17">
        <v>1</v>
      </c>
      <c r="E39" s="93"/>
      <c r="F39" s="94">
        <f t="shared" si="3"/>
        <v>0</v>
      </c>
    </row>
    <row r="40" spans="1:6" ht="33.4" customHeight="1" x14ac:dyDescent="0.2">
      <c r="A40" s="65" t="s">
        <v>159</v>
      </c>
      <c r="B40" s="16" t="s">
        <v>95</v>
      </c>
      <c r="C40" s="19" t="s">
        <v>51</v>
      </c>
      <c r="D40" s="17">
        <v>1</v>
      </c>
      <c r="E40" s="93"/>
      <c r="F40" s="94">
        <f t="shared" si="3"/>
        <v>0</v>
      </c>
    </row>
    <row r="41" spans="1:6" ht="33.4" customHeight="1" x14ac:dyDescent="0.2">
      <c r="A41" s="65" t="s">
        <v>160</v>
      </c>
      <c r="B41" s="16" t="s">
        <v>89</v>
      </c>
      <c r="C41" s="19" t="s">
        <v>51</v>
      </c>
      <c r="D41" s="17">
        <v>1</v>
      </c>
      <c r="E41" s="93"/>
      <c r="F41" s="94">
        <f t="shared" si="3"/>
        <v>0</v>
      </c>
    </row>
    <row r="42" spans="1:6" ht="33.4" customHeight="1" x14ac:dyDescent="0.2">
      <c r="A42" s="65" t="s">
        <v>161</v>
      </c>
      <c r="B42" s="16" t="s">
        <v>90</v>
      </c>
      <c r="C42" s="19" t="s">
        <v>51</v>
      </c>
      <c r="D42" s="17">
        <v>1</v>
      </c>
      <c r="E42" s="93"/>
      <c r="F42" s="94">
        <f t="shared" si="3"/>
        <v>0</v>
      </c>
    </row>
    <row r="43" spans="1:6" ht="33.4" customHeight="1" x14ac:dyDescent="0.2">
      <c r="A43" s="66"/>
      <c r="B43" s="51" t="s">
        <v>295</v>
      </c>
      <c r="C43" s="52"/>
      <c r="D43" s="52"/>
      <c r="E43" s="95"/>
      <c r="F43" s="96">
        <f>SUM(F36:F42)</f>
        <v>0</v>
      </c>
    </row>
    <row r="44" spans="1:6" ht="33.4" customHeight="1" x14ac:dyDescent="0.2">
      <c r="A44" s="64" t="s">
        <v>191</v>
      </c>
      <c r="B44" s="18" t="s">
        <v>246</v>
      </c>
      <c r="C44" s="16"/>
      <c r="D44" s="17"/>
      <c r="E44" s="93"/>
      <c r="F44" s="94"/>
    </row>
    <row r="45" spans="1:6" ht="33.4" customHeight="1" x14ac:dyDescent="0.2">
      <c r="A45" s="65" t="s">
        <v>192</v>
      </c>
      <c r="B45" s="16" t="s">
        <v>99</v>
      </c>
      <c r="C45" s="19" t="s">
        <v>51</v>
      </c>
      <c r="D45" s="17">
        <v>1</v>
      </c>
      <c r="E45" s="93"/>
      <c r="F45" s="94">
        <f>(E45*D45)</f>
        <v>0</v>
      </c>
    </row>
    <row r="46" spans="1:6" ht="33.4" customHeight="1" x14ac:dyDescent="0.2">
      <c r="A46" s="65" t="s">
        <v>193</v>
      </c>
      <c r="B46" s="16" t="s">
        <v>87</v>
      </c>
      <c r="C46" s="19" t="s">
        <v>51</v>
      </c>
      <c r="D46" s="17">
        <v>1</v>
      </c>
      <c r="E46" s="93"/>
      <c r="F46" s="94">
        <f t="shared" ref="F46:F49" si="4">(E46*D46)</f>
        <v>0</v>
      </c>
    </row>
    <row r="47" spans="1:6" ht="33.4" customHeight="1" x14ac:dyDescent="0.2">
      <c r="A47" s="65" t="s">
        <v>194</v>
      </c>
      <c r="B47" s="16" t="s">
        <v>88</v>
      </c>
      <c r="C47" s="19" t="s">
        <v>51</v>
      </c>
      <c r="D47" s="17">
        <v>1</v>
      </c>
      <c r="E47" s="93"/>
      <c r="F47" s="94">
        <f t="shared" si="4"/>
        <v>0</v>
      </c>
    </row>
    <row r="48" spans="1:6" ht="33.4" customHeight="1" x14ac:dyDescent="0.2">
      <c r="A48" s="65" t="s">
        <v>195</v>
      </c>
      <c r="B48" s="16" t="s">
        <v>197</v>
      </c>
      <c r="C48" s="19" t="s">
        <v>51</v>
      </c>
      <c r="D48" s="17">
        <v>1</v>
      </c>
      <c r="E48" s="93"/>
      <c r="F48" s="94">
        <f t="shared" si="4"/>
        <v>0</v>
      </c>
    </row>
    <row r="49" spans="1:6" ht="33.4" customHeight="1" x14ac:dyDescent="0.2">
      <c r="A49" s="65" t="s">
        <v>196</v>
      </c>
      <c r="B49" s="16" t="s">
        <v>95</v>
      </c>
      <c r="C49" s="19" t="s">
        <v>51</v>
      </c>
      <c r="D49" s="17">
        <v>1</v>
      </c>
      <c r="E49" s="93"/>
      <c r="F49" s="94">
        <f t="shared" si="4"/>
        <v>0</v>
      </c>
    </row>
    <row r="50" spans="1:6" ht="33.4" customHeight="1" x14ac:dyDescent="0.2">
      <c r="A50" s="66"/>
      <c r="B50" s="51" t="s">
        <v>294</v>
      </c>
      <c r="C50" s="52"/>
      <c r="D50" s="52"/>
      <c r="E50" s="95"/>
      <c r="F50" s="96">
        <f>SUM(F45:F49)</f>
        <v>0</v>
      </c>
    </row>
    <row r="51" spans="1:6" x14ac:dyDescent="0.2">
      <c r="A51" s="67"/>
      <c r="B51" s="68"/>
      <c r="C51" s="69"/>
      <c r="D51" s="70"/>
      <c r="E51" s="97"/>
      <c r="F51" s="98"/>
    </row>
    <row r="52" spans="1:6" ht="33.4" customHeight="1" x14ac:dyDescent="0.2">
      <c r="A52" s="64" t="s">
        <v>210</v>
      </c>
      <c r="B52" s="18" t="s">
        <v>247</v>
      </c>
      <c r="C52" s="16"/>
      <c r="D52" s="17"/>
      <c r="E52" s="93"/>
      <c r="F52" s="94"/>
    </row>
    <row r="53" spans="1:6" ht="33.4" customHeight="1" x14ac:dyDescent="0.2">
      <c r="A53" s="65" t="s">
        <v>211</v>
      </c>
      <c r="B53" s="16" t="s">
        <v>99</v>
      </c>
      <c r="C53" s="19" t="s">
        <v>51</v>
      </c>
      <c r="D53" s="17">
        <v>1</v>
      </c>
      <c r="E53" s="93"/>
      <c r="F53" s="94">
        <f>(E53*D53)</f>
        <v>0</v>
      </c>
    </row>
    <row r="54" spans="1:6" ht="33.4" customHeight="1" x14ac:dyDescent="0.2">
      <c r="A54" s="65" t="s">
        <v>212</v>
      </c>
      <c r="B54" s="16" t="s">
        <v>87</v>
      </c>
      <c r="C54" s="19" t="s">
        <v>51</v>
      </c>
      <c r="D54" s="17">
        <v>1</v>
      </c>
      <c r="E54" s="93"/>
      <c r="F54" s="94">
        <f t="shared" ref="F54:F57" si="5">(E54*D54)</f>
        <v>0</v>
      </c>
    </row>
    <row r="55" spans="1:6" ht="33.4" customHeight="1" x14ac:dyDescent="0.2">
      <c r="A55" s="65" t="s">
        <v>213</v>
      </c>
      <c r="B55" s="16" t="s">
        <v>88</v>
      </c>
      <c r="C55" s="19" t="s">
        <v>51</v>
      </c>
      <c r="D55" s="17">
        <v>1</v>
      </c>
      <c r="E55" s="93"/>
      <c r="F55" s="94">
        <f t="shared" si="5"/>
        <v>0</v>
      </c>
    </row>
    <row r="56" spans="1:6" ht="33.4" customHeight="1" x14ac:dyDescent="0.2">
      <c r="A56" s="65" t="s">
        <v>214</v>
      </c>
      <c r="B56" s="16" t="s">
        <v>197</v>
      </c>
      <c r="C56" s="19" t="s">
        <v>51</v>
      </c>
      <c r="D56" s="17">
        <v>1</v>
      </c>
      <c r="E56" s="93"/>
      <c r="F56" s="94">
        <f t="shared" si="5"/>
        <v>0</v>
      </c>
    </row>
    <row r="57" spans="1:6" ht="33.4" customHeight="1" x14ac:dyDescent="0.2">
      <c r="A57" s="65" t="s">
        <v>215</v>
      </c>
      <c r="B57" s="16" t="s">
        <v>95</v>
      </c>
      <c r="C57" s="19" t="s">
        <v>51</v>
      </c>
      <c r="D57" s="17">
        <v>1</v>
      </c>
      <c r="E57" s="93"/>
      <c r="F57" s="94">
        <f t="shared" si="5"/>
        <v>0</v>
      </c>
    </row>
    <row r="58" spans="1:6" ht="33.4" customHeight="1" x14ac:dyDescent="0.2">
      <c r="A58" s="66"/>
      <c r="B58" s="51" t="s">
        <v>293</v>
      </c>
      <c r="C58" s="52"/>
      <c r="D58" s="52"/>
      <c r="E58" s="95"/>
      <c r="F58" s="96">
        <f>SUM(F53:F57)</f>
        <v>0</v>
      </c>
    </row>
    <row r="59" spans="1:6" ht="33.4" customHeight="1" x14ac:dyDescent="0.2">
      <c r="A59" s="71"/>
      <c r="B59" s="49" t="s">
        <v>292</v>
      </c>
      <c r="C59" s="50"/>
      <c r="D59" s="50"/>
      <c r="E59" s="99"/>
      <c r="F59" s="100">
        <f>SUM(F50,F43,F34,F58,F25,F16)</f>
        <v>0</v>
      </c>
    </row>
    <row r="60" spans="1:6" ht="33.4" customHeight="1" x14ac:dyDescent="0.2">
      <c r="A60" s="25" t="s">
        <v>34</v>
      </c>
      <c r="B60" s="11" t="s">
        <v>256</v>
      </c>
      <c r="C60" s="12"/>
      <c r="D60" s="13"/>
      <c r="E60" s="101"/>
      <c r="F60" s="102"/>
    </row>
    <row r="61" spans="1:6" ht="33.4" customHeight="1" x14ac:dyDescent="0.2">
      <c r="A61" s="72" t="s">
        <v>35</v>
      </c>
      <c r="B61" s="20" t="s">
        <v>257</v>
      </c>
      <c r="C61" s="21"/>
      <c r="D61" s="22"/>
      <c r="E61" s="103"/>
      <c r="F61" s="94"/>
    </row>
    <row r="62" spans="1:6" ht="33.4" customHeight="1" x14ac:dyDescent="0.2">
      <c r="A62" s="65" t="s">
        <v>36</v>
      </c>
      <c r="B62" s="16" t="s">
        <v>202</v>
      </c>
      <c r="C62" s="19" t="s">
        <v>51</v>
      </c>
      <c r="D62" s="34">
        <v>1</v>
      </c>
      <c r="E62" s="104"/>
      <c r="F62" s="94">
        <f>(E62*D62)</f>
        <v>0</v>
      </c>
    </row>
    <row r="63" spans="1:6" ht="33.4" customHeight="1" x14ac:dyDescent="0.2">
      <c r="A63" s="65" t="s">
        <v>37</v>
      </c>
      <c r="B63" s="16" t="s">
        <v>267</v>
      </c>
      <c r="C63" s="19" t="s">
        <v>2</v>
      </c>
      <c r="D63" s="34">
        <v>1</v>
      </c>
      <c r="E63" s="104"/>
      <c r="F63" s="94">
        <f t="shared" ref="F63:F77" si="6">(E63*D63)</f>
        <v>0</v>
      </c>
    </row>
    <row r="64" spans="1:6" ht="33.4" customHeight="1" x14ac:dyDescent="0.2">
      <c r="A64" s="65" t="s">
        <v>162</v>
      </c>
      <c r="B64" s="16" t="s">
        <v>57</v>
      </c>
      <c r="C64" s="19" t="s">
        <v>2</v>
      </c>
      <c r="D64" s="34">
        <v>3</v>
      </c>
      <c r="E64" s="104"/>
      <c r="F64" s="94">
        <f t="shared" si="6"/>
        <v>0</v>
      </c>
    </row>
    <row r="65" spans="1:22" ht="33.4" customHeight="1" x14ac:dyDescent="0.2">
      <c r="A65" s="65" t="s">
        <v>163</v>
      </c>
      <c r="B65" s="16" t="s">
        <v>58</v>
      </c>
      <c r="C65" s="19" t="s">
        <v>2</v>
      </c>
      <c r="D65" s="34">
        <v>3</v>
      </c>
      <c r="E65" s="104"/>
      <c r="F65" s="94">
        <f t="shared" si="6"/>
        <v>0</v>
      </c>
    </row>
    <row r="66" spans="1:22" ht="33.4" customHeight="1" x14ac:dyDescent="0.2">
      <c r="A66" s="65" t="s">
        <v>164</v>
      </c>
      <c r="B66" s="16" t="s">
        <v>268</v>
      </c>
      <c r="C66" s="19" t="s">
        <v>2</v>
      </c>
      <c r="D66" s="34">
        <v>8</v>
      </c>
      <c r="E66" s="104"/>
      <c r="F66" s="94">
        <f t="shared" si="6"/>
        <v>0</v>
      </c>
    </row>
    <row r="67" spans="1:22" ht="33.4" customHeight="1" x14ac:dyDescent="0.2">
      <c r="A67" s="65" t="s">
        <v>165</v>
      </c>
      <c r="B67" s="16" t="s">
        <v>248</v>
      </c>
      <c r="C67" s="19" t="s">
        <v>2</v>
      </c>
      <c r="D67" s="34">
        <v>5</v>
      </c>
      <c r="E67" s="104"/>
      <c r="F67" s="94">
        <f t="shared" si="6"/>
        <v>0</v>
      </c>
    </row>
    <row r="68" spans="1:22" ht="33.4" customHeight="1" x14ac:dyDescent="0.2">
      <c r="A68" s="65" t="s">
        <v>166</v>
      </c>
      <c r="B68" s="16" t="s">
        <v>119</v>
      </c>
      <c r="C68" s="19" t="s">
        <v>2</v>
      </c>
      <c r="D68" s="34">
        <v>15</v>
      </c>
      <c r="E68" s="104"/>
      <c r="F68" s="94">
        <f t="shared" si="6"/>
        <v>0</v>
      </c>
    </row>
    <row r="69" spans="1:22" ht="33.4" customHeight="1" x14ac:dyDescent="0.2">
      <c r="A69" s="65" t="s">
        <v>167</v>
      </c>
      <c r="B69" s="16" t="s">
        <v>60</v>
      </c>
      <c r="C69" s="19" t="s">
        <v>2</v>
      </c>
      <c r="D69" s="34">
        <v>1</v>
      </c>
      <c r="E69" s="104"/>
      <c r="F69" s="94">
        <f t="shared" si="6"/>
        <v>0</v>
      </c>
    </row>
    <row r="70" spans="1:22" ht="33.4" customHeight="1" x14ac:dyDescent="0.2">
      <c r="A70" s="65" t="s">
        <v>168</v>
      </c>
      <c r="B70" s="16" t="s">
        <v>249</v>
      </c>
      <c r="C70" s="19" t="s">
        <v>51</v>
      </c>
      <c r="D70" s="34">
        <v>1</v>
      </c>
      <c r="E70" s="104"/>
      <c r="F70" s="94">
        <f t="shared" si="6"/>
        <v>0</v>
      </c>
    </row>
    <row r="71" spans="1:22" ht="33.4" customHeight="1" x14ac:dyDescent="0.2">
      <c r="A71" s="65" t="s">
        <v>169</v>
      </c>
      <c r="B71" s="16" t="s">
        <v>250</v>
      </c>
      <c r="C71" s="19" t="s">
        <v>2</v>
      </c>
      <c r="D71" s="34">
        <v>2</v>
      </c>
      <c r="E71" s="104"/>
      <c r="F71" s="94">
        <f t="shared" si="6"/>
        <v>0</v>
      </c>
    </row>
    <row r="72" spans="1:22" ht="33.4" customHeight="1" x14ac:dyDescent="0.2">
      <c r="A72" s="65" t="s">
        <v>170</v>
      </c>
      <c r="B72" s="16" t="s">
        <v>100</v>
      </c>
      <c r="C72" s="19" t="s">
        <v>2</v>
      </c>
      <c r="D72" s="34">
        <v>2</v>
      </c>
      <c r="E72" s="104"/>
      <c r="F72" s="94">
        <f t="shared" si="6"/>
        <v>0</v>
      </c>
    </row>
    <row r="73" spans="1:22" ht="33.4" customHeight="1" x14ac:dyDescent="0.2">
      <c r="A73" s="65" t="s">
        <v>171</v>
      </c>
      <c r="B73" s="16" t="s">
        <v>101</v>
      </c>
      <c r="C73" s="19" t="s">
        <v>2</v>
      </c>
      <c r="D73" s="34">
        <v>2</v>
      </c>
      <c r="E73" s="104"/>
      <c r="F73" s="94">
        <f t="shared" si="6"/>
        <v>0</v>
      </c>
    </row>
    <row r="74" spans="1:22" ht="33.4" customHeight="1" x14ac:dyDescent="0.2">
      <c r="A74" s="65" t="s">
        <v>172</v>
      </c>
      <c r="B74" s="16" t="s">
        <v>251</v>
      </c>
      <c r="C74" s="19" t="s">
        <v>2</v>
      </c>
      <c r="D74" s="34">
        <v>1</v>
      </c>
      <c r="E74" s="104"/>
      <c r="F74" s="94">
        <f t="shared" si="6"/>
        <v>0</v>
      </c>
    </row>
    <row r="75" spans="1:22" ht="33.4" customHeight="1" x14ac:dyDescent="0.2">
      <c r="A75" s="65" t="s">
        <v>252</v>
      </c>
      <c r="B75" s="16" t="s">
        <v>254</v>
      </c>
      <c r="C75" s="19" t="s">
        <v>2</v>
      </c>
      <c r="D75" s="34">
        <v>1</v>
      </c>
      <c r="E75" s="104"/>
      <c r="F75" s="94">
        <f t="shared" si="6"/>
        <v>0</v>
      </c>
    </row>
    <row r="76" spans="1:22" ht="33.4" customHeight="1" x14ac:dyDescent="0.2">
      <c r="A76" s="65" t="s">
        <v>253</v>
      </c>
      <c r="B76" s="16" t="s">
        <v>258</v>
      </c>
      <c r="C76" s="19" t="s">
        <v>2</v>
      </c>
      <c r="D76" s="34">
        <v>1</v>
      </c>
      <c r="E76" s="104"/>
      <c r="F76" s="94">
        <f t="shared" si="6"/>
        <v>0</v>
      </c>
    </row>
    <row r="77" spans="1:22" ht="33.4" customHeight="1" x14ac:dyDescent="0.2">
      <c r="A77" s="65" t="s">
        <v>255</v>
      </c>
      <c r="B77" s="16" t="s">
        <v>56</v>
      </c>
      <c r="C77" s="19" t="s">
        <v>51</v>
      </c>
      <c r="D77" s="34">
        <v>1</v>
      </c>
      <c r="E77" s="104"/>
      <c r="F77" s="94">
        <f t="shared" si="6"/>
        <v>0</v>
      </c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3.4" customHeight="1" x14ac:dyDescent="0.2">
      <c r="A78" s="73"/>
      <c r="B78" s="51" t="s">
        <v>291</v>
      </c>
      <c r="C78" s="53"/>
      <c r="D78" s="53"/>
      <c r="E78" s="105"/>
      <c r="F78" s="96">
        <f>SUM(F62:F77)</f>
        <v>0</v>
      </c>
    </row>
    <row r="79" spans="1:22" ht="33.4" customHeight="1" x14ac:dyDescent="0.2">
      <c r="A79" s="72" t="s">
        <v>225</v>
      </c>
      <c r="B79" s="20" t="s">
        <v>226</v>
      </c>
      <c r="C79" s="21"/>
      <c r="D79" s="22"/>
      <c r="E79" s="103"/>
      <c r="F79" s="94"/>
    </row>
    <row r="80" spans="1:22" ht="33.4" customHeight="1" x14ac:dyDescent="0.2">
      <c r="A80" s="65" t="s">
        <v>77</v>
      </c>
      <c r="B80" s="16" t="s">
        <v>202</v>
      </c>
      <c r="C80" s="19" t="s">
        <v>51</v>
      </c>
      <c r="D80" s="34">
        <v>1</v>
      </c>
      <c r="E80" s="104"/>
      <c r="F80" s="94">
        <f>(E80*D80)</f>
        <v>0</v>
      </c>
    </row>
    <row r="81" spans="1:6" ht="33.4" customHeight="1" x14ac:dyDescent="0.2">
      <c r="A81" s="65" t="s">
        <v>78</v>
      </c>
      <c r="B81" s="16" t="s">
        <v>275</v>
      </c>
      <c r="C81" s="19" t="s">
        <v>2</v>
      </c>
      <c r="D81" s="34">
        <v>1</v>
      </c>
      <c r="E81" s="104"/>
      <c r="F81" s="94">
        <f t="shared" ref="F81:F97" si="7">(E81*D81)</f>
        <v>0</v>
      </c>
    </row>
    <row r="82" spans="1:6" ht="33.4" customHeight="1" x14ac:dyDescent="0.2">
      <c r="A82" s="65" t="s">
        <v>78</v>
      </c>
      <c r="B82" s="16" t="s">
        <v>274</v>
      </c>
      <c r="C82" s="19" t="s">
        <v>2</v>
      </c>
      <c r="D82" s="34">
        <v>5</v>
      </c>
      <c r="E82" s="104"/>
      <c r="F82" s="94">
        <f t="shared" si="7"/>
        <v>0</v>
      </c>
    </row>
    <row r="83" spans="1:6" ht="33.4" customHeight="1" x14ac:dyDescent="0.2">
      <c r="A83" s="65" t="s">
        <v>173</v>
      </c>
      <c r="B83" s="16" t="s">
        <v>57</v>
      </c>
      <c r="C83" s="19" t="s">
        <v>2</v>
      </c>
      <c r="D83" s="34">
        <v>3</v>
      </c>
      <c r="E83" s="104"/>
      <c r="F83" s="94">
        <f t="shared" si="7"/>
        <v>0</v>
      </c>
    </row>
    <row r="84" spans="1:6" ht="33.4" customHeight="1" x14ac:dyDescent="0.2">
      <c r="A84" s="65" t="s">
        <v>79</v>
      </c>
      <c r="B84" s="16" t="s">
        <v>58</v>
      </c>
      <c r="C84" s="19" t="s">
        <v>2</v>
      </c>
      <c r="D84" s="34">
        <v>3</v>
      </c>
      <c r="E84" s="104"/>
      <c r="F84" s="94">
        <f t="shared" si="7"/>
        <v>0</v>
      </c>
    </row>
    <row r="85" spans="1:6" ht="33.4" customHeight="1" x14ac:dyDescent="0.2">
      <c r="A85" s="65" t="s">
        <v>217</v>
      </c>
      <c r="B85" s="16" t="s">
        <v>118</v>
      </c>
      <c r="C85" s="19" t="s">
        <v>2</v>
      </c>
      <c r="D85" s="34">
        <v>5</v>
      </c>
      <c r="E85" s="104"/>
      <c r="F85" s="94">
        <f t="shared" si="7"/>
        <v>0</v>
      </c>
    </row>
    <row r="86" spans="1:6" ht="33.4" customHeight="1" x14ac:dyDescent="0.2">
      <c r="A86" s="65" t="s">
        <v>218</v>
      </c>
      <c r="B86" s="16" t="s">
        <v>269</v>
      </c>
      <c r="C86" s="19" t="s">
        <v>2</v>
      </c>
      <c r="D86" s="34">
        <v>10</v>
      </c>
      <c r="E86" s="104"/>
      <c r="F86" s="94">
        <f t="shared" si="7"/>
        <v>0</v>
      </c>
    </row>
    <row r="87" spans="1:6" ht="33.4" customHeight="1" x14ac:dyDescent="0.2">
      <c r="A87" s="65" t="s">
        <v>218</v>
      </c>
      <c r="B87" s="16" t="s">
        <v>119</v>
      </c>
      <c r="C87" s="19" t="s">
        <v>2</v>
      </c>
      <c r="D87" s="34">
        <v>20</v>
      </c>
      <c r="E87" s="104"/>
      <c r="F87" s="94">
        <f t="shared" si="7"/>
        <v>0</v>
      </c>
    </row>
    <row r="88" spans="1:6" ht="33.4" customHeight="1" x14ac:dyDescent="0.2">
      <c r="A88" s="65" t="s">
        <v>219</v>
      </c>
      <c r="B88" s="16" t="s">
        <v>60</v>
      </c>
      <c r="C88" s="19" t="s">
        <v>2</v>
      </c>
      <c r="D88" s="34">
        <v>1</v>
      </c>
      <c r="E88" s="104"/>
      <c r="F88" s="94">
        <f t="shared" si="7"/>
        <v>0</v>
      </c>
    </row>
    <row r="89" spans="1:6" ht="33.4" customHeight="1" x14ac:dyDescent="0.2">
      <c r="A89" s="65" t="s">
        <v>220</v>
      </c>
      <c r="B89" s="16" t="s">
        <v>270</v>
      </c>
      <c r="C89" s="19" t="s">
        <v>51</v>
      </c>
      <c r="D89" s="34">
        <v>1</v>
      </c>
      <c r="E89" s="104"/>
      <c r="F89" s="94">
        <f t="shared" si="7"/>
        <v>0</v>
      </c>
    </row>
    <row r="90" spans="1:6" ht="33.4" customHeight="1" x14ac:dyDescent="0.2">
      <c r="A90" s="65" t="s">
        <v>252</v>
      </c>
      <c r="B90" s="16" t="s">
        <v>271</v>
      </c>
      <c r="C90" s="19" t="s">
        <v>2</v>
      </c>
      <c r="D90" s="34">
        <v>1</v>
      </c>
      <c r="E90" s="104"/>
      <c r="F90" s="94">
        <f t="shared" si="7"/>
        <v>0</v>
      </c>
    </row>
    <row r="91" spans="1:6" ht="33.4" customHeight="1" x14ac:dyDescent="0.2">
      <c r="A91" s="65" t="s">
        <v>221</v>
      </c>
      <c r="B91" s="16" t="s">
        <v>125</v>
      </c>
      <c r="C91" s="19" t="s">
        <v>2</v>
      </c>
      <c r="D91" s="34">
        <v>1</v>
      </c>
      <c r="E91" s="104"/>
      <c r="F91" s="94">
        <f t="shared" si="7"/>
        <v>0</v>
      </c>
    </row>
    <row r="92" spans="1:6" ht="33.4" customHeight="1" x14ac:dyDescent="0.2">
      <c r="A92" s="65" t="s">
        <v>221</v>
      </c>
      <c r="B92" s="16" t="s">
        <v>272</v>
      </c>
      <c r="C92" s="19" t="s">
        <v>2</v>
      </c>
      <c r="D92" s="34">
        <v>1</v>
      </c>
      <c r="E92" s="104"/>
      <c r="F92" s="94">
        <f t="shared" si="7"/>
        <v>0</v>
      </c>
    </row>
    <row r="93" spans="1:6" ht="33.4" customHeight="1" x14ac:dyDescent="0.2">
      <c r="A93" s="65" t="s">
        <v>222</v>
      </c>
      <c r="B93" s="16" t="s">
        <v>100</v>
      </c>
      <c r="C93" s="19" t="s">
        <v>2</v>
      </c>
      <c r="D93" s="34">
        <v>1</v>
      </c>
      <c r="E93" s="104"/>
      <c r="F93" s="94">
        <f t="shared" si="7"/>
        <v>0</v>
      </c>
    </row>
    <row r="94" spans="1:6" ht="33.4" customHeight="1" x14ac:dyDescent="0.2">
      <c r="A94" s="65" t="s">
        <v>172</v>
      </c>
      <c r="B94" s="16" t="s">
        <v>251</v>
      </c>
      <c r="C94" s="19" t="s">
        <v>2</v>
      </c>
      <c r="D94" s="34">
        <v>1</v>
      </c>
      <c r="E94" s="104"/>
      <c r="F94" s="94">
        <f t="shared" si="7"/>
        <v>0</v>
      </c>
    </row>
    <row r="95" spans="1:6" ht="33.4" customHeight="1" x14ac:dyDescent="0.2">
      <c r="A95" s="65" t="s">
        <v>253</v>
      </c>
      <c r="B95" s="16" t="s">
        <v>273</v>
      </c>
      <c r="C95" s="19" t="s">
        <v>2</v>
      </c>
      <c r="D95" s="34">
        <v>1</v>
      </c>
      <c r="E95" s="104"/>
      <c r="F95" s="94">
        <f t="shared" si="7"/>
        <v>0</v>
      </c>
    </row>
    <row r="96" spans="1:6" ht="33.4" customHeight="1" x14ac:dyDescent="0.2">
      <c r="A96" s="65" t="s">
        <v>223</v>
      </c>
      <c r="B96" s="16" t="s">
        <v>101</v>
      </c>
      <c r="C96" s="19" t="s">
        <v>2</v>
      </c>
      <c r="D96" s="34">
        <v>1</v>
      </c>
      <c r="E96" s="104"/>
      <c r="F96" s="94">
        <f t="shared" si="7"/>
        <v>0</v>
      </c>
    </row>
    <row r="97" spans="1:22" ht="33.4" customHeight="1" x14ac:dyDescent="0.2">
      <c r="A97" s="65" t="s">
        <v>224</v>
      </c>
      <c r="B97" s="16" t="s">
        <v>56</v>
      </c>
      <c r="C97" s="19" t="s">
        <v>51</v>
      </c>
      <c r="D97" s="34">
        <v>1</v>
      </c>
      <c r="E97" s="104"/>
      <c r="F97" s="94">
        <f t="shared" si="7"/>
        <v>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3.4" customHeight="1" x14ac:dyDescent="0.2">
      <c r="A98" s="73"/>
      <c r="B98" s="51" t="s">
        <v>290</v>
      </c>
      <c r="C98" s="53"/>
      <c r="D98" s="53"/>
      <c r="E98" s="105"/>
      <c r="F98" s="96">
        <f>SUM(F80:F97)</f>
        <v>0</v>
      </c>
    </row>
    <row r="99" spans="1:22" ht="33.4" customHeight="1" x14ac:dyDescent="0.2">
      <c r="A99" s="72" t="s">
        <v>227</v>
      </c>
      <c r="B99" s="20" t="s">
        <v>235</v>
      </c>
      <c r="C99" s="21"/>
      <c r="D99" s="22"/>
      <c r="E99" s="103"/>
      <c r="F99" s="94"/>
    </row>
    <row r="100" spans="1:22" ht="33.4" customHeight="1" x14ac:dyDescent="0.2">
      <c r="A100" s="65" t="s">
        <v>139</v>
      </c>
      <c r="B100" s="16" t="s">
        <v>202</v>
      </c>
      <c r="C100" s="19" t="s">
        <v>51</v>
      </c>
      <c r="D100" s="34">
        <v>1</v>
      </c>
      <c r="E100" s="104"/>
      <c r="F100" s="94">
        <f>(E100*D100)</f>
        <v>0</v>
      </c>
    </row>
    <row r="101" spans="1:22" ht="33.4" customHeight="1" x14ac:dyDescent="0.2">
      <c r="A101" s="65" t="s">
        <v>140</v>
      </c>
      <c r="B101" s="16" t="s">
        <v>57</v>
      </c>
      <c r="C101" s="19" t="s">
        <v>2</v>
      </c>
      <c r="D101" s="34">
        <v>1</v>
      </c>
      <c r="E101" s="104"/>
      <c r="F101" s="94">
        <f t="shared" ref="F101:F114" si="8">(E101*D101)</f>
        <v>0</v>
      </c>
    </row>
    <row r="102" spans="1:22" ht="33.4" customHeight="1" x14ac:dyDescent="0.2">
      <c r="A102" s="65" t="s">
        <v>141</v>
      </c>
      <c r="B102" s="16" t="s">
        <v>58</v>
      </c>
      <c r="C102" s="19" t="s">
        <v>2</v>
      </c>
      <c r="D102" s="34">
        <v>7</v>
      </c>
      <c r="E102" s="104"/>
      <c r="F102" s="94">
        <f t="shared" si="8"/>
        <v>0</v>
      </c>
    </row>
    <row r="103" spans="1:22" ht="33.4" customHeight="1" x14ac:dyDescent="0.2">
      <c r="A103" s="65" t="s">
        <v>174</v>
      </c>
      <c r="B103" s="16" t="s">
        <v>118</v>
      </c>
      <c r="C103" s="19" t="s">
        <v>2</v>
      </c>
      <c r="D103" s="34">
        <v>1</v>
      </c>
      <c r="E103" s="104"/>
      <c r="F103" s="94">
        <f t="shared" si="8"/>
        <v>0</v>
      </c>
    </row>
    <row r="104" spans="1:22" ht="33.4" customHeight="1" x14ac:dyDescent="0.2">
      <c r="A104" s="65" t="s">
        <v>228</v>
      </c>
      <c r="B104" s="16" t="s">
        <v>119</v>
      </c>
      <c r="C104" s="19" t="s">
        <v>2</v>
      </c>
      <c r="D104" s="34">
        <v>3</v>
      </c>
      <c r="E104" s="104"/>
      <c r="F104" s="94">
        <f t="shared" si="8"/>
        <v>0</v>
      </c>
    </row>
    <row r="105" spans="1:22" ht="33.4" customHeight="1" x14ac:dyDescent="0.2">
      <c r="A105" s="65" t="s">
        <v>228</v>
      </c>
      <c r="B105" s="16" t="s">
        <v>259</v>
      </c>
      <c r="C105" s="19" t="s">
        <v>2</v>
      </c>
      <c r="D105" s="34">
        <v>12</v>
      </c>
      <c r="E105" s="104"/>
      <c r="F105" s="94">
        <f t="shared" si="8"/>
        <v>0</v>
      </c>
    </row>
    <row r="106" spans="1:22" ht="33.4" customHeight="1" x14ac:dyDescent="0.2">
      <c r="A106" s="65" t="s">
        <v>229</v>
      </c>
      <c r="B106" s="16" t="s">
        <v>60</v>
      </c>
      <c r="C106" s="19" t="s">
        <v>2</v>
      </c>
      <c r="D106" s="34">
        <v>1</v>
      </c>
      <c r="E106" s="104"/>
      <c r="F106" s="94">
        <f t="shared" si="8"/>
        <v>0</v>
      </c>
    </row>
    <row r="107" spans="1:22" ht="33.4" customHeight="1" x14ac:dyDescent="0.2">
      <c r="A107" s="65" t="s">
        <v>230</v>
      </c>
      <c r="B107" s="16" t="s">
        <v>59</v>
      </c>
      <c r="C107" s="19" t="s">
        <v>51</v>
      </c>
      <c r="D107" s="34">
        <v>1</v>
      </c>
      <c r="E107" s="104"/>
      <c r="F107" s="94">
        <f t="shared" si="8"/>
        <v>0</v>
      </c>
    </row>
    <row r="108" spans="1:22" ht="33.4" customHeight="1" x14ac:dyDescent="0.2">
      <c r="A108" s="65" t="s">
        <v>231</v>
      </c>
      <c r="B108" s="16" t="s">
        <v>125</v>
      </c>
      <c r="C108" s="19" t="s">
        <v>2</v>
      </c>
      <c r="D108" s="34">
        <v>1</v>
      </c>
      <c r="E108" s="104"/>
      <c r="F108" s="94">
        <f t="shared" si="8"/>
        <v>0</v>
      </c>
    </row>
    <row r="109" spans="1:22" ht="33.4" customHeight="1" x14ac:dyDescent="0.2">
      <c r="A109" s="65" t="s">
        <v>232</v>
      </c>
      <c r="B109" s="16" t="s">
        <v>264</v>
      </c>
      <c r="C109" s="19" t="s">
        <v>2</v>
      </c>
      <c r="D109" s="34">
        <v>1</v>
      </c>
      <c r="E109" s="104"/>
      <c r="F109" s="94">
        <f t="shared" si="8"/>
        <v>0</v>
      </c>
    </row>
    <row r="110" spans="1:22" ht="33.4" customHeight="1" x14ac:dyDescent="0.2">
      <c r="A110" s="65" t="s">
        <v>233</v>
      </c>
      <c r="B110" s="16" t="s">
        <v>260</v>
      </c>
      <c r="C110" s="19" t="s">
        <v>2</v>
      </c>
      <c r="D110" s="34">
        <v>1</v>
      </c>
      <c r="E110" s="104"/>
      <c r="F110" s="94">
        <f t="shared" si="8"/>
        <v>0</v>
      </c>
    </row>
    <row r="111" spans="1:22" ht="33.4" customHeight="1" x14ac:dyDescent="0.2">
      <c r="A111" s="65" t="s">
        <v>234</v>
      </c>
      <c r="B111" s="16" t="s">
        <v>261</v>
      </c>
      <c r="C111" s="19" t="s">
        <v>2</v>
      </c>
      <c r="D111" s="34">
        <v>1</v>
      </c>
      <c r="E111" s="104"/>
      <c r="F111" s="94">
        <f t="shared" si="8"/>
        <v>0</v>
      </c>
    </row>
    <row r="112" spans="1:22" ht="33.4" customHeight="1" x14ac:dyDescent="0.2">
      <c r="A112" s="65" t="s">
        <v>262</v>
      </c>
      <c r="B112" s="16" t="s">
        <v>265</v>
      </c>
      <c r="C112" s="19" t="s">
        <v>2</v>
      </c>
      <c r="D112" s="34">
        <v>1</v>
      </c>
      <c r="E112" s="104"/>
      <c r="F112" s="94">
        <f t="shared" si="8"/>
        <v>0</v>
      </c>
    </row>
    <row r="113" spans="1:22" ht="33.4" customHeight="1" x14ac:dyDescent="0.2">
      <c r="A113" s="65" t="s">
        <v>263</v>
      </c>
      <c r="B113" s="16" t="s">
        <v>266</v>
      </c>
      <c r="C113" s="19" t="s">
        <v>2</v>
      </c>
      <c r="D113" s="34">
        <v>1</v>
      </c>
      <c r="E113" s="104"/>
      <c r="F113" s="94">
        <f t="shared" si="8"/>
        <v>0</v>
      </c>
    </row>
    <row r="114" spans="1:22" ht="33.4" customHeight="1" x14ac:dyDescent="0.2">
      <c r="A114" s="65" t="s">
        <v>263</v>
      </c>
      <c r="B114" s="16" t="s">
        <v>56</v>
      </c>
      <c r="C114" s="19" t="s">
        <v>51</v>
      </c>
      <c r="D114" s="34">
        <v>1</v>
      </c>
      <c r="E114" s="104"/>
      <c r="F114" s="94">
        <f t="shared" si="8"/>
        <v>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3.4" customHeight="1" x14ac:dyDescent="0.2">
      <c r="A115" s="73"/>
      <c r="B115" s="51" t="s">
        <v>289</v>
      </c>
      <c r="C115" s="53"/>
      <c r="D115" s="53"/>
      <c r="E115" s="105"/>
      <c r="F115" s="96">
        <f>SUM(F100:F114)</f>
        <v>0</v>
      </c>
    </row>
    <row r="116" spans="1:22" ht="33.4" customHeight="1" x14ac:dyDescent="0.2">
      <c r="A116" s="74">
        <v>2.04</v>
      </c>
      <c r="B116" s="18" t="s">
        <v>126</v>
      </c>
      <c r="C116" s="16"/>
      <c r="D116" s="17"/>
      <c r="E116" s="93"/>
      <c r="F116" s="94"/>
    </row>
    <row r="117" spans="1:22" ht="33.4" customHeight="1" x14ac:dyDescent="0.2">
      <c r="A117" s="65" t="s">
        <v>142</v>
      </c>
      <c r="B117" s="16" t="s">
        <v>127</v>
      </c>
      <c r="C117" s="19" t="s">
        <v>51</v>
      </c>
      <c r="D117" s="19">
        <v>2</v>
      </c>
      <c r="E117" s="93"/>
      <c r="F117" s="94">
        <f>D117*E117</f>
        <v>0</v>
      </c>
    </row>
    <row r="118" spans="1:22" ht="33.4" customHeight="1" x14ac:dyDescent="0.2">
      <c r="A118" s="65" t="s">
        <v>143</v>
      </c>
      <c r="B118" s="16" t="s">
        <v>128</v>
      </c>
      <c r="C118" s="19" t="s">
        <v>51</v>
      </c>
      <c r="D118" s="19">
        <v>3</v>
      </c>
      <c r="E118" s="93"/>
      <c r="F118" s="94">
        <f t="shared" ref="F118:F121" si="9">D118*E118</f>
        <v>0</v>
      </c>
    </row>
    <row r="119" spans="1:22" ht="33.4" customHeight="1" x14ac:dyDescent="0.2">
      <c r="A119" s="65" t="s">
        <v>144</v>
      </c>
      <c r="B119" s="16" t="s">
        <v>129</v>
      </c>
      <c r="C119" s="19" t="s">
        <v>51</v>
      </c>
      <c r="D119" s="19">
        <v>1</v>
      </c>
      <c r="E119" s="93"/>
      <c r="F119" s="94">
        <f t="shared" si="9"/>
        <v>0</v>
      </c>
    </row>
    <row r="120" spans="1:22" ht="33.4" customHeight="1" x14ac:dyDescent="0.2">
      <c r="A120" s="65" t="s">
        <v>145</v>
      </c>
      <c r="B120" s="16" t="s">
        <v>130</v>
      </c>
      <c r="C120" s="19" t="s">
        <v>51</v>
      </c>
      <c r="D120" s="19">
        <v>1</v>
      </c>
      <c r="E120" s="93"/>
      <c r="F120" s="94">
        <f t="shared" si="9"/>
        <v>0</v>
      </c>
    </row>
    <row r="121" spans="1:22" ht="33.4" customHeight="1" x14ac:dyDescent="0.2">
      <c r="A121" s="65" t="s">
        <v>146</v>
      </c>
      <c r="B121" s="16" t="s">
        <v>276</v>
      </c>
      <c r="C121" s="19" t="s">
        <v>51</v>
      </c>
      <c r="D121" s="34">
        <v>1</v>
      </c>
      <c r="E121" s="104"/>
      <c r="F121" s="94">
        <f t="shared" si="9"/>
        <v>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3.4" customHeight="1" x14ac:dyDescent="0.2">
      <c r="A122" s="66"/>
      <c r="B122" s="51" t="s">
        <v>288</v>
      </c>
      <c r="C122" s="52"/>
      <c r="D122" s="52"/>
      <c r="E122" s="95"/>
      <c r="F122" s="96">
        <f>SUM(F117:F121)</f>
        <v>0</v>
      </c>
    </row>
    <row r="123" spans="1:22" ht="33.4" customHeight="1" x14ac:dyDescent="0.2">
      <c r="A123" s="74">
        <v>2.0499999999999998</v>
      </c>
      <c r="B123" s="18" t="s">
        <v>131</v>
      </c>
      <c r="C123" s="46"/>
      <c r="D123" s="46"/>
      <c r="E123" s="106"/>
      <c r="F123" s="107"/>
    </row>
    <row r="124" spans="1:22" ht="33.4" customHeight="1" x14ac:dyDescent="0.2">
      <c r="A124" s="65" t="s">
        <v>236</v>
      </c>
      <c r="B124" s="16" t="s">
        <v>132</v>
      </c>
      <c r="C124" s="19" t="s">
        <v>51</v>
      </c>
      <c r="D124" s="19">
        <v>1</v>
      </c>
      <c r="E124" s="93"/>
      <c r="F124" s="94">
        <f>D124*E124</f>
        <v>0</v>
      </c>
    </row>
    <row r="125" spans="1:22" ht="33.4" customHeight="1" x14ac:dyDescent="0.2">
      <c r="A125" s="65" t="s">
        <v>237</v>
      </c>
      <c r="B125" s="16" t="s">
        <v>133</v>
      </c>
      <c r="C125" s="19" t="s">
        <v>51</v>
      </c>
      <c r="D125" s="19">
        <v>1</v>
      </c>
      <c r="E125" s="93"/>
      <c r="F125" s="94">
        <f t="shared" ref="F125:F128" si="10">D125*E125</f>
        <v>0</v>
      </c>
    </row>
    <row r="126" spans="1:22" ht="33.4" customHeight="1" x14ac:dyDescent="0.2">
      <c r="A126" s="65" t="s">
        <v>238</v>
      </c>
      <c r="B126" s="16" t="s">
        <v>134</v>
      </c>
      <c r="C126" s="19" t="s">
        <v>51</v>
      </c>
      <c r="D126" s="19">
        <v>1</v>
      </c>
      <c r="E126" s="93"/>
      <c r="F126" s="94">
        <f t="shared" si="10"/>
        <v>0</v>
      </c>
    </row>
    <row r="127" spans="1:22" ht="33.4" customHeight="1" x14ac:dyDescent="0.2">
      <c r="A127" s="65" t="s">
        <v>239</v>
      </c>
      <c r="B127" s="16" t="s">
        <v>135</v>
      </c>
      <c r="C127" s="19" t="s">
        <v>51</v>
      </c>
      <c r="D127" s="19">
        <v>1</v>
      </c>
      <c r="E127" s="93"/>
      <c r="F127" s="94">
        <f t="shared" si="10"/>
        <v>0</v>
      </c>
    </row>
    <row r="128" spans="1:22" ht="33.4" customHeight="1" x14ac:dyDescent="0.2">
      <c r="A128" s="65" t="s">
        <v>240</v>
      </c>
      <c r="B128" s="16" t="s">
        <v>130</v>
      </c>
      <c r="C128" s="19" t="s">
        <v>51</v>
      </c>
      <c r="D128" s="19">
        <v>1</v>
      </c>
      <c r="E128" s="93"/>
      <c r="F128" s="94">
        <f t="shared" si="10"/>
        <v>0</v>
      </c>
    </row>
    <row r="129" spans="1:6" ht="33.4" customHeight="1" x14ac:dyDescent="0.2">
      <c r="A129" s="66"/>
      <c r="B129" s="51" t="s">
        <v>287</v>
      </c>
      <c r="C129" s="52"/>
      <c r="D129" s="52"/>
      <c r="E129" s="95"/>
      <c r="F129" s="96">
        <f>SUM(F124:F128)</f>
        <v>0</v>
      </c>
    </row>
    <row r="130" spans="1:6" ht="33.4" customHeight="1" x14ac:dyDescent="0.2">
      <c r="A130" s="74">
        <v>2.06</v>
      </c>
      <c r="B130" s="18" t="s">
        <v>136</v>
      </c>
      <c r="C130" s="46"/>
      <c r="D130" s="46"/>
      <c r="E130" s="106"/>
      <c r="F130" s="107"/>
    </row>
    <row r="131" spans="1:6" ht="33.4" customHeight="1" x14ac:dyDescent="0.2">
      <c r="A131" s="65" t="s">
        <v>241</v>
      </c>
      <c r="B131" s="16" t="s">
        <v>132</v>
      </c>
      <c r="C131" s="19" t="s">
        <v>51</v>
      </c>
      <c r="D131" s="19">
        <v>1</v>
      </c>
      <c r="E131" s="93"/>
      <c r="F131" s="94">
        <f>D131*E131</f>
        <v>0</v>
      </c>
    </row>
    <row r="132" spans="1:6" ht="33.4" customHeight="1" x14ac:dyDescent="0.2">
      <c r="A132" s="65" t="s">
        <v>242</v>
      </c>
      <c r="B132" s="16" t="s">
        <v>133</v>
      </c>
      <c r="C132" s="19" t="s">
        <v>51</v>
      </c>
      <c r="D132" s="19">
        <v>1</v>
      </c>
      <c r="E132" s="93"/>
      <c r="F132" s="94">
        <f t="shared" ref="F132:F135" si="11">D132*E132</f>
        <v>0</v>
      </c>
    </row>
    <row r="133" spans="1:6" ht="33.4" customHeight="1" x14ac:dyDescent="0.2">
      <c r="A133" s="65" t="s">
        <v>243</v>
      </c>
      <c r="B133" s="16" t="s">
        <v>134</v>
      </c>
      <c r="C133" s="19" t="s">
        <v>51</v>
      </c>
      <c r="D133" s="19">
        <v>1</v>
      </c>
      <c r="E133" s="93"/>
      <c r="F133" s="94">
        <f t="shared" si="11"/>
        <v>0</v>
      </c>
    </row>
    <row r="134" spans="1:6" ht="33.4" customHeight="1" x14ac:dyDescent="0.2">
      <c r="A134" s="65" t="s">
        <v>244</v>
      </c>
      <c r="B134" s="16" t="s">
        <v>135</v>
      </c>
      <c r="C134" s="19" t="s">
        <v>51</v>
      </c>
      <c r="D134" s="19">
        <v>1</v>
      </c>
      <c r="E134" s="93"/>
      <c r="F134" s="94">
        <f t="shared" si="11"/>
        <v>0</v>
      </c>
    </row>
    <row r="135" spans="1:6" ht="33.4" customHeight="1" x14ac:dyDescent="0.2">
      <c r="A135" s="65" t="s">
        <v>245</v>
      </c>
      <c r="B135" s="16" t="s">
        <v>130</v>
      </c>
      <c r="C135" s="19" t="s">
        <v>51</v>
      </c>
      <c r="D135" s="19">
        <v>1</v>
      </c>
      <c r="E135" s="93"/>
      <c r="F135" s="94">
        <f t="shared" si="11"/>
        <v>0</v>
      </c>
    </row>
    <row r="136" spans="1:6" ht="33.4" customHeight="1" x14ac:dyDescent="0.2">
      <c r="A136" s="66"/>
      <c r="B136" s="51" t="s">
        <v>286</v>
      </c>
      <c r="C136" s="52"/>
      <c r="D136" s="52"/>
      <c r="E136" s="95"/>
      <c r="F136" s="96">
        <f>SUM(F131:F135)</f>
        <v>0</v>
      </c>
    </row>
    <row r="137" spans="1:6" ht="33.4" customHeight="1" x14ac:dyDescent="0.2">
      <c r="A137" s="75"/>
      <c r="B137" s="54" t="s">
        <v>285</v>
      </c>
      <c r="C137" s="55"/>
      <c r="D137" s="55"/>
      <c r="E137" s="108"/>
      <c r="F137" s="96">
        <f>SUM(F136,F115,F129,F122,F78,F98)</f>
        <v>0</v>
      </c>
    </row>
    <row r="138" spans="1:6" ht="33.4" customHeight="1" x14ac:dyDescent="0.2">
      <c r="A138" s="76" t="s">
        <v>70</v>
      </c>
      <c r="B138" s="10" t="s">
        <v>175</v>
      </c>
      <c r="C138" s="32"/>
      <c r="D138" s="35"/>
      <c r="E138" s="109"/>
      <c r="F138" s="102"/>
    </row>
    <row r="139" spans="1:6" ht="33.4" customHeight="1" x14ac:dyDescent="0.2">
      <c r="A139" s="77" t="s">
        <v>38</v>
      </c>
      <c r="B139" s="23" t="s">
        <v>24</v>
      </c>
      <c r="C139" s="16"/>
      <c r="D139" s="34"/>
      <c r="E139" s="104"/>
      <c r="F139" s="94"/>
    </row>
    <row r="140" spans="1:6" ht="33.4" customHeight="1" x14ac:dyDescent="0.2">
      <c r="A140" s="65" t="s">
        <v>39</v>
      </c>
      <c r="B140" s="16" t="s">
        <v>103</v>
      </c>
      <c r="C140" s="16" t="s">
        <v>33</v>
      </c>
      <c r="D140" s="19">
        <v>50</v>
      </c>
      <c r="E140" s="110"/>
      <c r="F140" s="94">
        <f>E140*D140</f>
        <v>0</v>
      </c>
    </row>
    <row r="141" spans="1:6" ht="33.4" customHeight="1" x14ac:dyDescent="0.2">
      <c r="A141" s="65" t="s">
        <v>40</v>
      </c>
      <c r="B141" s="16" t="s">
        <v>104</v>
      </c>
      <c r="C141" s="16" t="s">
        <v>33</v>
      </c>
      <c r="D141" s="19">
        <v>50</v>
      </c>
      <c r="E141" s="110"/>
      <c r="F141" s="94">
        <f t="shared" ref="F141:F155" si="12">E141*D141</f>
        <v>0</v>
      </c>
    </row>
    <row r="142" spans="1:6" ht="33.4" customHeight="1" x14ac:dyDescent="0.2">
      <c r="A142" s="65" t="s">
        <v>41</v>
      </c>
      <c r="B142" s="16" t="s">
        <v>105</v>
      </c>
      <c r="C142" s="19" t="s">
        <v>33</v>
      </c>
      <c r="D142" s="19">
        <v>50</v>
      </c>
      <c r="E142" s="104"/>
      <c r="F142" s="94">
        <f t="shared" si="12"/>
        <v>0</v>
      </c>
    </row>
    <row r="143" spans="1:6" ht="33.4" customHeight="1" x14ac:dyDescent="0.2">
      <c r="A143" s="65" t="s">
        <v>42</v>
      </c>
      <c r="B143" s="16" t="s">
        <v>106</v>
      </c>
      <c r="C143" s="16" t="s">
        <v>33</v>
      </c>
      <c r="D143" s="19">
        <v>100</v>
      </c>
      <c r="E143" s="110"/>
      <c r="F143" s="94">
        <f t="shared" si="12"/>
        <v>0</v>
      </c>
    </row>
    <row r="144" spans="1:6" ht="33.4" customHeight="1" x14ac:dyDescent="0.2">
      <c r="A144" s="65" t="s">
        <v>43</v>
      </c>
      <c r="B144" s="16" t="s">
        <v>107</v>
      </c>
      <c r="C144" s="16" t="s">
        <v>33</v>
      </c>
      <c r="D144" s="19">
        <v>250</v>
      </c>
      <c r="E144" s="110"/>
      <c r="F144" s="94">
        <f t="shared" si="12"/>
        <v>0</v>
      </c>
    </row>
    <row r="145" spans="1:6" ht="33.4" customHeight="1" x14ac:dyDescent="0.2">
      <c r="A145" s="65" t="s">
        <v>44</v>
      </c>
      <c r="B145" s="16" t="s">
        <v>108</v>
      </c>
      <c r="C145" s="16" t="s">
        <v>33</v>
      </c>
      <c r="D145" s="19">
        <v>150</v>
      </c>
      <c r="E145" s="110"/>
      <c r="F145" s="94">
        <f t="shared" si="12"/>
        <v>0</v>
      </c>
    </row>
    <row r="146" spans="1:6" ht="33.4" customHeight="1" x14ac:dyDescent="0.2">
      <c r="A146" s="65" t="s">
        <v>45</v>
      </c>
      <c r="B146" s="16" t="s">
        <v>109</v>
      </c>
      <c r="C146" s="16" t="s">
        <v>33</v>
      </c>
      <c r="D146" s="19">
        <v>100</v>
      </c>
      <c r="E146" s="110"/>
      <c r="F146" s="94">
        <f t="shared" si="12"/>
        <v>0</v>
      </c>
    </row>
    <row r="147" spans="1:6" ht="33.4" customHeight="1" x14ac:dyDescent="0.2">
      <c r="A147" s="65" t="s">
        <v>46</v>
      </c>
      <c r="B147" s="16" t="s">
        <v>110</v>
      </c>
      <c r="C147" s="16" t="s">
        <v>33</v>
      </c>
      <c r="D147" s="19">
        <v>100</v>
      </c>
      <c r="E147" s="110"/>
      <c r="F147" s="94">
        <f t="shared" si="12"/>
        <v>0</v>
      </c>
    </row>
    <row r="148" spans="1:6" ht="33.4" customHeight="1" x14ac:dyDescent="0.2">
      <c r="A148" s="65" t="s">
        <v>61</v>
      </c>
      <c r="B148" s="16" t="s">
        <v>111</v>
      </c>
      <c r="C148" s="16" t="s">
        <v>33</v>
      </c>
      <c r="D148" s="19">
        <v>100</v>
      </c>
      <c r="E148" s="110"/>
      <c r="F148" s="94">
        <f t="shared" si="12"/>
        <v>0</v>
      </c>
    </row>
    <row r="149" spans="1:6" ht="33.4" customHeight="1" x14ac:dyDescent="0.2">
      <c r="A149" s="65" t="s">
        <v>71</v>
      </c>
      <c r="B149" s="16" t="s">
        <v>112</v>
      </c>
      <c r="C149" s="16" t="s">
        <v>33</v>
      </c>
      <c r="D149" s="19">
        <v>100</v>
      </c>
      <c r="E149" s="110"/>
      <c r="F149" s="94">
        <f t="shared" si="12"/>
        <v>0</v>
      </c>
    </row>
    <row r="150" spans="1:6" ht="33.4" customHeight="1" x14ac:dyDescent="0.2">
      <c r="A150" s="65" t="s">
        <v>72</v>
      </c>
      <c r="B150" s="16" t="s">
        <v>113</v>
      </c>
      <c r="C150" s="16" t="s">
        <v>33</v>
      </c>
      <c r="D150" s="19">
        <v>500</v>
      </c>
      <c r="E150" s="110"/>
      <c r="F150" s="94">
        <f t="shared" si="12"/>
        <v>0</v>
      </c>
    </row>
    <row r="151" spans="1:6" ht="33.4" customHeight="1" x14ac:dyDescent="0.2">
      <c r="A151" s="65" t="s">
        <v>73</v>
      </c>
      <c r="B151" s="16" t="s">
        <v>114</v>
      </c>
      <c r="C151" s="16" t="s">
        <v>33</v>
      </c>
      <c r="D151" s="19">
        <v>200</v>
      </c>
      <c r="E151" s="110"/>
      <c r="F151" s="94">
        <f t="shared" si="12"/>
        <v>0</v>
      </c>
    </row>
    <row r="152" spans="1:6" ht="33.4" customHeight="1" x14ac:dyDescent="0.2">
      <c r="A152" s="65" t="s">
        <v>74</v>
      </c>
      <c r="B152" s="16" t="s">
        <v>208</v>
      </c>
      <c r="C152" s="16" t="s">
        <v>33</v>
      </c>
      <c r="D152" s="19">
        <v>300</v>
      </c>
      <c r="E152" s="110"/>
      <c r="F152" s="94">
        <f t="shared" si="12"/>
        <v>0</v>
      </c>
    </row>
    <row r="153" spans="1:6" ht="33.4" customHeight="1" x14ac:dyDescent="0.2">
      <c r="A153" s="65" t="s">
        <v>75</v>
      </c>
      <c r="B153" s="16" t="s">
        <v>115</v>
      </c>
      <c r="C153" s="16" t="s">
        <v>33</v>
      </c>
      <c r="D153" s="19">
        <v>200</v>
      </c>
      <c r="E153" s="110"/>
      <c r="F153" s="94">
        <f t="shared" si="12"/>
        <v>0</v>
      </c>
    </row>
    <row r="154" spans="1:6" ht="33.4" customHeight="1" x14ac:dyDescent="0.2">
      <c r="A154" s="65" t="s">
        <v>76</v>
      </c>
      <c r="B154" s="16" t="s">
        <v>116</v>
      </c>
      <c r="C154" s="16" t="s">
        <v>33</v>
      </c>
      <c r="D154" s="19">
        <v>200</v>
      </c>
      <c r="E154" s="110"/>
      <c r="F154" s="94">
        <f t="shared" si="12"/>
        <v>0</v>
      </c>
    </row>
    <row r="155" spans="1:6" ht="33.4" customHeight="1" x14ac:dyDescent="0.2">
      <c r="A155" s="65" t="s">
        <v>80</v>
      </c>
      <c r="B155" s="24" t="s">
        <v>120</v>
      </c>
      <c r="C155" s="16" t="s">
        <v>33</v>
      </c>
      <c r="D155" s="19">
        <v>4</v>
      </c>
      <c r="E155" s="104"/>
      <c r="F155" s="94">
        <f t="shared" si="12"/>
        <v>0</v>
      </c>
    </row>
    <row r="156" spans="1:6" ht="33.4" customHeight="1" x14ac:dyDescent="0.2">
      <c r="A156" s="71"/>
      <c r="B156" s="49" t="s">
        <v>284</v>
      </c>
      <c r="C156" s="50"/>
      <c r="D156" s="50"/>
      <c r="E156" s="99"/>
      <c r="F156" s="96">
        <f>SUM(F140:F155)</f>
        <v>0</v>
      </c>
    </row>
    <row r="157" spans="1:6" ht="33.4" customHeight="1" x14ac:dyDescent="0.2">
      <c r="A157" s="76" t="s">
        <v>47</v>
      </c>
      <c r="B157" s="10" t="s">
        <v>81</v>
      </c>
      <c r="C157" s="32"/>
      <c r="D157" s="35"/>
      <c r="E157" s="109"/>
      <c r="F157" s="102"/>
    </row>
    <row r="158" spans="1:6" ht="45.4" customHeight="1" x14ac:dyDescent="0.2">
      <c r="A158" s="78" t="s">
        <v>48</v>
      </c>
      <c r="B158" s="20" t="s">
        <v>117</v>
      </c>
      <c r="C158" s="18"/>
      <c r="D158" s="22"/>
      <c r="E158" s="103"/>
      <c r="F158" s="94"/>
    </row>
    <row r="159" spans="1:6" ht="33.4" customHeight="1" x14ac:dyDescent="0.2">
      <c r="A159" s="65" t="s">
        <v>203</v>
      </c>
      <c r="B159" s="16" t="s">
        <v>121</v>
      </c>
      <c r="C159" s="16" t="s">
        <v>33</v>
      </c>
      <c r="D159" s="56">
        <v>30</v>
      </c>
      <c r="E159" s="104"/>
      <c r="F159" s="94">
        <f>E159*D159</f>
        <v>0</v>
      </c>
    </row>
    <row r="160" spans="1:6" ht="33.4" customHeight="1" x14ac:dyDescent="0.2">
      <c r="A160" s="65" t="s">
        <v>204</v>
      </c>
      <c r="B160" s="16" t="s">
        <v>122</v>
      </c>
      <c r="C160" s="16" t="s">
        <v>33</v>
      </c>
      <c r="D160" s="56">
        <v>50</v>
      </c>
      <c r="E160" s="111"/>
      <c r="F160" s="94">
        <f t="shared" ref="F160:F162" si="13">E160*D160</f>
        <v>0</v>
      </c>
    </row>
    <row r="161" spans="1:6" ht="33.4" customHeight="1" x14ac:dyDescent="0.2">
      <c r="A161" s="65" t="s">
        <v>49</v>
      </c>
      <c r="B161" s="16" t="s">
        <v>123</v>
      </c>
      <c r="C161" s="16" t="s">
        <v>33</v>
      </c>
      <c r="D161" s="56">
        <v>50</v>
      </c>
      <c r="E161" s="111"/>
      <c r="F161" s="94">
        <f t="shared" si="13"/>
        <v>0</v>
      </c>
    </row>
    <row r="162" spans="1:6" ht="33.4" customHeight="1" x14ac:dyDescent="0.2">
      <c r="A162" s="65" t="s">
        <v>50</v>
      </c>
      <c r="B162" s="16" t="s">
        <v>209</v>
      </c>
      <c r="C162" s="16" t="s">
        <v>33</v>
      </c>
      <c r="D162" s="56">
        <v>100</v>
      </c>
      <c r="E162" s="111"/>
      <c r="F162" s="94">
        <f t="shared" si="13"/>
        <v>0</v>
      </c>
    </row>
    <row r="163" spans="1:6" ht="33.4" customHeight="1" x14ac:dyDescent="0.2">
      <c r="A163" s="71"/>
      <c r="B163" s="49" t="s">
        <v>283</v>
      </c>
      <c r="C163" s="50"/>
      <c r="D163" s="50"/>
      <c r="E163" s="99"/>
      <c r="F163" s="96">
        <f>SUM(F159:F162)</f>
        <v>0</v>
      </c>
    </row>
    <row r="164" spans="1:6" ht="33.4" customHeight="1" x14ac:dyDescent="0.2">
      <c r="A164" s="76" t="s">
        <v>52</v>
      </c>
      <c r="B164" s="10" t="s">
        <v>62</v>
      </c>
      <c r="C164" s="32"/>
      <c r="D164" s="35"/>
      <c r="E164" s="109"/>
      <c r="F164" s="102"/>
    </row>
    <row r="165" spans="1:6" ht="33.4" customHeight="1" x14ac:dyDescent="0.2">
      <c r="A165" s="65" t="s">
        <v>53</v>
      </c>
      <c r="B165" s="28" t="s">
        <v>206</v>
      </c>
      <c r="C165" s="19" t="s">
        <v>51</v>
      </c>
      <c r="D165" s="34">
        <v>11</v>
      </c>
      <c r="E165" s="104"/>
      <c r="F165" s="94">
        <f>(E165*D165)</f>
        <v>0</v>
      </c>
    </row>
    <row r="166" spans="1:6" ht="33.4" customHeight="1" x14ac:dyDescent="0.2">
      <c r="A166" s="65" t="s">
        <v>54</v>
      </c>
      <c r="B166" s="28" t="s">
        <v>216</v>
      </c>
      <c r="C166" s="19" t="s">
        <v>33</v>
      </c>
      <c r="D166" s="34">
        <v>200</v>
      </c>
      <c r="E166" s="104"/>
      <c r="F166" s="94">
        <f t="shared" ref="F166:F173" si="14">(E166*D166)</f>
        <v>0</v>
      </c>
    </row>
    <row r="167" spans="1:6" ht="33.4" customHeight="1" x14ac:dyDescent="0.2">
      <c r="A167" s="65" t="s">
        <v>55</v>
      </c>
      <c r="B167" s="27" t="s">
        <v>63</v>
      </c>
      <c r="C167" s="19" t="s">
        <v>124</v>
      </c>
      <c r="D167" s="34">
        <v>50</v>
      </c>
      <c r="E167" s="104"/>
      <c r="F167" s="94">
        <f t="shared" si="14"/>
        <v>0</v>
      </c>
    </row>
    <row r="168" spans="1:6" ht="33.4" customHeight="1" x14ac:dyDescent="0.2">
      <c r="A168" s="65" t="s">
        <v>98</v>
      </c>
      <c r="B168" s="27" t="s">
        <v>64</v>
      </c>
      <c r="C168" s="19" t="s">
        <v>124</v>
      </c>
      <c r="D168" s="34">
        <v>50</v>
      </c>
      <c r="E168" s="104"/>
      <c r="F168" s="94">
        <f t="shared" si="14"/>
        <v>0</v>
      </c>
    </row>
    <row r="169" spans="1:6" ht="33.4" customHeight="1" x14ac:dyDescent="0.2">
      <c r="A169" s="65" t="s">
        <v>176</v>
      </c>
      <c r="B169" s="27" t="s">
        <v>179</v>
      </c>
      <c r="C169" s="19" t="s">
        <v>51</v>
      </c>
      <c r="D169" s="34">
        <v>1</v>
      </c>
      <c r="E169" s="104"/>
      <c r="F169" s="94">
        <f t="shared" si="14"/>
        <v>0</v>
      </c>
    </row>
    <row r="170" spans="1:6" ht="33.4" customHeight="1" x14ac:dyDescent="0.2">
      <c r="A170" s="65" t="s">
        <v>177</v>
      </c>
      <c r="B170" s="27" t="s">
        <v>205</v>
      </c>
      <c r="C170" s="19" t="s">
        <v>51</v>
      </c>
      <c r="D170" s="34">
        <v>1</v>
      </c>
      <c r="E170" s="104"/>
      <c r="F170" s="94">
        <f t="shared" si="14"/>
        <v>0</v>
      </c>
    </row>
    <row r="171" spans="1:6" ht="33.4" customHeight="1" x14ac:dyDescent="0.2">
      <c r="A171" s="65" t="s">
        <v>178</v>
      </c>
      <c r="B171" s="27" t="s">
        <v>65</v>
      </c>
      <c r="C171" s="19" t="s">
        <v>51</v>
      </c>
      <c r="D171" s="34">
        <v>1</v>
      </c>
      <c r="E171" s="104"/>
      <c r="F171" s="94">
        <f t="shared" si="14"/>
        <v>0</v>
      </c>
    </row>
    <row r="172" spans="1:6" ht="33.4" customHeight="1" x14ac:dyDescent="0.2">
      <c r="A172" s="65" t="s">
        <v>207</v>
      </c>
      <c r="B172" s="29" t="s">
        <v>82</v>
      </c>
      <c r="C172" s="19" t="s">
        <v>51</v>
      </c>
      <c r="D172" s="34">
        <v>1</v>
      </c>
      <c r="E172" s="112"/>
      <c r="F172" s="94">
        <f t="shared" si="14"/>
        <v>0</v>
      </c>
    </row>
    <row r="173" spans="1:6" ht="33.4" customHeight="1" x14ac:dyDescent="0.2">
      <c r="A173" s="65" t="s">
        <v>207</v>
      </c>
      <c r="B173" s="16" t="s">
        <v>277</v>
      </c>
      <c r="C173" s="16" t="s">
        <v>2</v>
      </c>
      <c r="D173" s="56">
        <v>2</v>
      </c>
      <c r="E173" s="111"/>
      <c r="F173" s="94">
        <f t="shared" si="14"/>
        <v>0</v>
      </c>
    </row>
    <row r="174" spans="1:6" ht="33.4" customHeight="1" x14ac:dyDescent="0.2">
      <c r="A174" s="79"/>
      <c r="B174" s="49" t="s">
        <v>282</v>
      </c>
      <c r="C174" s="50"/>
      <c r="D174" s="50"/>
      <c r="E174" s="99"/>
      <c r="F174" s="96">
        <f>SUM(F165:F173)</f>
        <v>0</v>
      </c>
    </row>
    <row r="175" spans="1:6" ht="15.75" x14ac:dyDescent="0.2">
      <c r="A175" s="80"/>
      <c r="B175" s="30"/>
      <c r="C175" s="30"/>
      <c r="D175" s="30"/>
      <c r="E175" s="113"/>
      <c r="F175" s="114"/>
    </row>
    <row r="176" spans="1:6" x14ac:dyDescent="0.2">
      <c r="A176" s="67"/>
      <c r="B176" s="68"/>
      <c r="C176" s="69"/>
      <c r="D176" s="70"/>
      <c r="E176" s="97"/>
      <c r="F176" s="98"/>
    </row>
    <row r="177" spans="1:6" ht="24" thickBot="1" x14ac:dyDescent="0.25">
      <c r="A177" s="81"/>
      <c r="B177" s="82" t="s">
        <v>281</v>
      </c>
      <c r="C177" s="83"/>
      <c r="D177" s="83"/>
      <c r="E177" s="115"/>
      <c r="F177" s="116">
        <f>SUM(F174,F163,F156,F137,F59)</f>
        <v>0</v>
      </c>
    </row>
  </sheetData>
  <sheetProtection password="CC3D" sheet="1" objects="1" scenarios="1" selectLockedCells="1"/>
  <autoFilter ref="A1:F1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D2:E2"/>
  </mergeCells>
  <phoneticPr fontId="0" type="noConversion"/>
  <printOptions horizontalCentered="1"/>
  <pageMargins left="0" right="0.23622047244094491" top="0.47244094488188981" bottom="0.43307086614173229" header="0.19685039370078741" footer="0.15748031496062992"/>
  <pageSetup paperSize="9" scale="68" fitToWidth="20" orientation="portrait" r:id="rId1"/>
  <headerFooter alignWithMargins="0">
    <oddFooter>&amp;L&amp;12&amp;A&amp;C
&amp;P/&amp;N</oddFooter>
  </headerFooter>
  <rowBreaks count="2" manualBreakCount="2">
    <brk id="34" max="5" man="1"/>
    <brk id="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דף ריכוז</vt:lpstr>
      <vt:lpstr>כתב כמויות</vt:lpstr>
      <vt:lpstr>'דף ריכוז'!WPrint_Area_W</vt:lpstr>
      <vt:lpstr>'כתב כמויות'!WPrint_Area_W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כמויות</dc:title>
  <dc:creator>אורי בוזמן</dc:creator>
  <cp:lastModifiedBy>אנטולי שוורצמן</cp:lastModifiedBy>
  <cp:lastPrinted>2021-06-08T08:26:48Z</cp:lastPrinted>
  <dcterms:created xsi:type="dcterms:W3CDTF">1999-10-06T12:30:40Z</dcterms:created>
  <dcterms:modified xsi:type="dcterms:W3CDTF">2021-06-08T08:46:42Z</dcterms:modified>
</cp:coreProperties>
</file>