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bookViews>
    <workbookView xWindow="0" yWindow="0" windowWidth="19200" windowHeight="6960"/>
  </bookViews>
  <sheets>
    <sheet name="איטום_מעברי_צנרת_בקירות_סעפת_לח" sheetId="1" r:id="rId1"/>
  </sheets>
  <calcPr calcId="162913"/>
</workbook>
</file>

<file path=xl/calcChain.xml><?xml version="1.0" encoding="utf-8"?>
<calcChain xmlns="http://schemas.openxmlformats.org/spreadsheetml/2006/main">
  <c r="F9" i="1" l="1"/>
  <c r="F33" i="1"/>
  <c r="F32" i="1"/>
  <c r="F26" i="1"/>
  <c r="F27" i="1"/>
  <c r="F25" i="1"/>
  <c r="F17" i="1"/>
  <c r="F18" i="1"/>
  <c r="F19" i="1"/>
  <c r="F20" i="1"/>
  <c r="F21" i="1"/>
  <c r="F22" i="1"/>
  <c r="F16" i="1"/>
  <c r="F10" i="1"/>
  <c r="F11" i="1"/>
  <c r="F12" i="1"/>
  <c r="F13" i="1"/>
  <c r="F34" i="1" l="1"/>
  <c r="F35" i="1" s="1"/>
  <c r="F28" i="1"/>
  <c r="F23" i="1"/>
  <c r="F14" i="1"/>
  <c r="F29" i="1" l="1"/>
  <c r="F36" i="1" s="1"/>
  <c r="F40" i="1" s="1"/>
  <c r="F41" i="1" s="1"/>
  <c r="F42" i="1" s="1"/>
  <c r="F43" i="1" l="1"/>
</calcChain>
</file>

<file path=xl/sharedStrings.xml><?xml version="1.0" encoding="utf-8"?>
<sst xmlns="http://schemas.openxmlformats.org/spreadsheetml/2006/main" count="122" uniqueCount="70">
  <si>
    <t>איטום מעברי צנרת בקירות סעפת לחץ נמוך -21/122</t>
  </si>
  <si>
    <t>סעיף</t>
  </si>
  <si>
    <t>תאור</t>
  </si>
  <si>
    <t>יח'</t>
  </si>
  <si>
    <t>כמות</t>
  </si>
  <si>
    <t>מחיר</t>
  </si>
  <si>
    <t>סה"כ</t>
  </si>
  <si>
    <t>01</t>
  </si>
  <si>
    <t>סעפת לחץ נמוך</t>
  </si>
  <si>
    <t/>
  </si>
  <si>
    <t>01.05</t>
  </si>
  <si>
    <t>עבודות איטום</t>
  </si>
  <si>
    <t>01.05.011</t>
  </si>
  <si>
    <t xml:space="preserve">איטום קירות ומגרעות </t>
  </si>
  <si>
    <t>01.05.011.0010</t>
  </si>
  <si>
    <t>חציבת מגרעת או לתוך חלל בקיר בחיבור רצפה קיר בעומק של 5 ס"מ תוך שקע בעומק 1 ס"מ לתוך הרצפה כולל ניקוי המגרעת בחומר Degreez</t>
  </si>
  <si>
    <t>מ'</t>
  </si>
  <si>
    <t>01.05.011.0011</t>
  </si>
  <si>
    <t>מריחה בשתי שכבות של טיח קריסטלי בתוך המגרעת</t>
  </si>
  <si>
    <t>01.05.011.0012</t>
  </si>
  <si>
    <t>החדרת משחה מגיבת מים בעלת כושר חדירה גבוה מסוג adcor mastic תוצרת GRACE USA שיחול דרך נחיר בקוטר 14.5 מ"מ</t>
  </si>
  <si>
    <t>01.05.011.0013</t>
  </si>
  <si>
    <t>בחיבור רצפה קיר יצירת רולקה עגונה במגרעת החצובה בחומר יעודי כמו VANDEX UNI MORTAR 1 + טיח קריסטלי ביחס 1:1</t>
  </si>
  <si>
    <t>01.05.011.0014</t>
  </si>
  <si>
    <t>ישום במעלג' של טיח קריסטלי מוגמש דוגמת CEMdicht 3 in 1 עובי בשתי שכבות עובי שכבה 3 מ"</t>
  </si>
  <si>
    <t>מ"ר</t>
  </si>
  <si>
    <t xml:space="preserve">סה"כ לאיטום קירות ומגרעות </t>
  </si>
  <si>
    <t>01.05.012</t>
  </si>
  <si>
    <t>איטום מעברי צנרת</t>
  </si>
  <si>
    <t>01.05.012.0001</t>
  </si>
  <si>
    <t>איטום היקפי של צנרת "2 פנים ( 2.35'' חוץ) לפי פרט כולל במערכת שבתשריט שכוללת בין השאר הכנת פני השטח וניקיון המגרעת, ודחיסת פלסטלינת STOPAQ 2100 FN ושילוב לוחית מתכת כבתשריט</t>
  </si>
  <si>
    <t>קומפ</t>
  </si>
  <si>
    <t>01.05.012.0002</t>
  </si>
  <si>
    <t xml:space="preserve">איטום היקפי של צנרת "4 פנים ( 4.5'' חוץ) לפי פרט כולל במערכת שבתשריט שכוללת בין השאר הכנת פני השטח וניקיון המגרעת, ודחיסת פלסטלינת STOPAQ 2100 FN </t>
  </si>
  <si>
    <t>01.05.012.0003</t>
  </si>
  <si>
    <t>איטום היקפי של צנרת "6 פנים ( 6.3'' חוץ) לפי פרט כולל במערכת שבתשריט שכוללת בין השאר הכנת פני השטח וניקיון המגרעת, ודחיסת פלסטלינת STOPAQ 2100 FN ושילוב לוחית מתכת כבתשריט</t>
  </si>
  <si>
    <t>01.05.012.0004</t>
  </si>
  <si>
    <t>איטום היקפי של צנרת "10 פנים ( 10.75'' חוץ) לפי פרט כולל במערכת שבתשריט שכוללת בין השאר הכנת פני השטח וניקיון המגרעת, ודחיסת פלסטלינת STOPAQ 2100 FN ושילוב לוחית מתכת כבתשריט</t>
  </si>
  <si>
    <t>01.05.012.0005</t>
  </si>
  <si>
    <t>איטום היקפי של צנרת "12 פנים ( 12.75'' חוץ) לפי פרט כולל במערכת שבתשריט שכוללת בין השאר הכנת פני השטח וניקיון המגרעת, ודחיסת פלסטלינת STOPAQ 2100 FN ושילוב לוחית מתכת כבתשריט</t>
  </si>
  <si>
    <t>01.05.012.0006</t>
  </si>
  <si>
    <t>איטום היקפי של צנרת "16 פנים ( 16'' חוץ) לפי פרט כולל במערכת שבתשריט שכוללת בין השאר הכנת פני השטח וניקיון המגרעת, ודחיסת פלסטלינת STOPAQ 2100 FN ושילוב לוחית מתכת כבתשריט</t>
  </si>
  <si>
    <t>01.05.012.0007</t>
  </si>
  <si>
    <t xml:space="preserve">איטום כלל מוקדי חדירת כבלי חשמל ותקשורת באמצעות STOPAQ 2100 FN ואת החורים של התשתית (בשל הברגים) באמצעות סיקפלקס FC11 , ושילוב של לוחית פלדה לצורך דחיסתה </t>
  </si>
  <si>
    <t>סה"כ לאיטום מעברי צנרת</t>
  </si>
  <si>
    <t>01.05.013</t>
  </si>
  <si>
    <t>הזרקות חומר איטום</t>
  </si>
  <si>
    <t>01.05.013.0001</t>
  </si>
  <si>
    <t xml:space="preserve">קדיחת חורים מתאימם לפיות הזרקה עם שסתום אל חוזר פנימי בקוטר 13 מ"מ לעומק עד 20 ס"מ כולל קידוחים הניצב לקיר וכן קידוחים ב 45 מעלות לפני השטח . </t>
  </si>
  <si>
    <t>01.05.013.0002</t>
  </si>
  <si>
    <t xml:space="preserve">החדרת צינרויות הזרקה ממתכת עם שסתום אל חוזר בעומק הצינורוית כולל פירוק הפיות ואיטימתן לאחר השימוש </t>
  </si>
  <si>
    <t>01.05.013.0003</t>
  </si>
  <si>
    <t>איטום בהזרקת חומר פוליאוריטאני מגיב מים אוטם דוגמת RASCOFLEX PU 110X כמות חומר לפחות 100 CC בכול הזרקה</t>
  </si>
  <si>
    <t>סה"כ להזרקות חומר איטום</t>
  </si>
  <si>
    <t>סה"כ לעבודות איטום</t>
  </si>
  <si>
    <t>01.60</t>
  </si>
  <si>
    <t>מחירי שעות עבודה ושכירת ציוד</t>
  </si>
  <si>
    <t>01.60.010</t>
  </si>
  <si>
    <t>ש"ע פועלי בנין - מחירי קבלן ראשי</t>
  </si>
  <si>
    <t>01.60.010.0021</t>
  </si>
  <si>
    <t>פועל בניין מקצועי</t>
  </si>
  <si>
    <t>ש"ע</t>
  </si>
  <si>
    <t>01.60.010.0022</t>
  </si>
  <si>
    <t>פועל פשוט</t>
  </si>
  <si>
    <t>סה"כ לש"ע פועלי בנין - מחירי קבלן ראשי</t>
  </si>
  <si>
    <t>סה"כ למחירי שעות עבודה ושכירת ציוד</t>
  </si>
  <si>
    <t>סה"כ לסעפת לחץ נמוך</t>
  </si>
  <si>
    <t>סה"כ לאיטום מעברי צנרת בקירות סעפת לחץ נמוך -21/122</t>
  </si>
  <si>
    <t>סה"כ עלות</t>
  </si>
  <si>
    <t>מע"מ בשיעור 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</si>
</sst>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sz val="12"/>
      <color rgb="FF0000FF"/>
      <name val="Calibri"/>
    </font>
    <font>
      <b/>
      <sz val="11"/>
      <name val="Calibri"/>
    </font>
    <font>
      <b/>
      <sz val="16"/>
      <color rgb="FF0000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rgb="FF008000"/>
      </top>
      <bottom style="double">
        <color rgb="FF0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0" fontId="1" fillId="0" borderId="0" xfId="0" applyNumberFormat="1" applyFont="1"/>
    <xf numFmtId="0" fontId="0" fillId="0" borderId="0" xfId="0" applyNumberFormat="1" applyFont="1" applyAlignment="1">
      <alignment shrinkToFit="1"/>
    </xf>
    <xf numFmtId="0" fontId="0" fillId="0" borderId="2" xfId="0" applyNumberFormat="1" applyFont="1" applyBorder="1"/>
    <xf numFmtId="0" fontId="0" fillId="2" borderId="3" xfId="0" applyNumberFormat="1" applyFont="1" applyFill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shrinkToFit="1"/>
    </xf>
    <xf numFmtId="0" fontId="0" fillId="0" borderId="1" xfId="0" applyNumberFormat="1" applyFont="1" applyBorder="1" applyAlignment="1">
      <alignment shrinkToFit="1"/>
    </xf>
    <xf numFmtId="0" fontId="0" fillId="0" borderId="2" xfId="0" applyNumberFormat="1" applyFont="1" applyBorder="1" applyAlignment="1">
      <alignment shrinkToFit="1"/>
    </xf>
    <xf numFmtId="0" fontId="0" fillId="2" borderId="3" xfId="0" applyNumberFormat="1" applyFont="1" applyFill="1" applyBorder="1" applyAlignment="1">
      <alignment horizontal="right" shrinkToFit="1"/>
    </xf>
    <xf numFmtId="0" fontId="0" fillId="0" borderId="0" xfId="0" applyNumberFormat="1" applyFont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0" fillId="2" borderId="3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" fontId="0" fillId="2" borderId="3" xfId="0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4" xfId="0" applyNumberFormat="1" applyFont="1" applyBorder="1" applyAlignment="1">
      <alignment horizontal="left"/>
    </xf>
    <xf numFmtId="0" fontId="0" fillId="0" borderId="4" xfId="0" applyNumberFormat="1" applyFont="1" applyBorder="1" applyAlignment="1">
      <alignment wrapText="1"/>
    </xf>
    <xf numFmtId="0" fontId="0" fillId="0" borderId="4" xfId="0" applyNumberFormat="1" applyFont="1" applyBorder="1" applyAlignment="1">
      <alignment shrinkToFit="1"/>
    </xf>
    <xf numFmtId="4" fontId="0" fillId="0" borderId="4" xfId="0" applyNumberFormat="1" applyFont="1" applyBorder="1" applyAlignment="1">
      <alignment horizontal="right"/>
    </xf>
    <xf numFmtId="0" fontId="0" fillId="0" borderId="4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left"/>
    </xf>
    <xf numFmtId="0" fontId="2" fillId="0" borderId="4" xfId="0" applyNumberFormat="1" applyFont="1" applyBorder="1"/>
    <xf numFmtId="4" fontId="2" fillId="0" borderId="4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shrinkToFit="1"/>
    </xf>
    <xf numFmtId="4" fontId="1" fillId="0" borderId="4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right"/>
    </xf>
    <xf numFmtId="0" fontId="0" fillId="0" borderId="4" xfId="0" applyNumberFormat="1" applyFont="1" applyBorder="1"/>
    <xf numFmtId="0" fontId="0" fillId="0" borderId="4" xfId="0" applyNumberFormat="1" applyFont="1" applyBorder="1" applyAlignment="1">
      <alignment horizontal="left"/>
    </xf>
    <xf numFmtId="0" fontId="0" fillId="0" borderId="4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1</xdr:row>
      <xdr:rowOff>19050</xdr:rowOff>
    </xdr:from>
    <xdr:to>
      <xdr:col>5</xdr:col>
      <xdr:colOff>1057276</xdr:colOff>
      <xdr:row>3</xdr:row>
      <xdr:rowOff>180975</xdr:rowOff>
    </xdr:to>
    <xdr:pic>
      <xdr:nvPicPr>
        <xdr:cNvPr id="2" name="תמונה 1" descr="cid:image002.jpg@01CBFAB1.BF25EC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104999" y="209550"/>
          <a:ext cx="28670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rightToLeft="1" tabSelected="1" workbookViewId="0">
      <selection activeCell="E9" sqref="E9"/>
    </sheetView>
  </sheetViews>
  <sheetFormatPr defaultRowHeight="15" x14ac:dyDescent="0.25"/>
  <cols>
    <col min="1" max="1" width="13.140625" style="11" customWidth="1"/>
    <col min="2" max="2" width="70" customWidth="1"/>
    <col min="3" max="3" width="9.140625" style="3" customWidth="1"/>
    <col min="4" max="4" width="9.140625" style="17" customWidth="1"/>
    <col min="5" max="5" width="9.140625" style="1" customWidth="1"/>
    <col min="6" max="6" width="17" style="17" customWidth="1"/>
    <col min="7" max="7" width="9.140625" style="17" customWidth="1"/>
  </cols>
  <sheetData>
    <row r="2" spans="1:7" ht="21" x14ac:dyDescent="0.35">
      <c r="A2" s="12"/>
      <c r="B2" s="6" t="s">
        <v>0</v>
      </c>
      <c r="C2" s="8"/>
      <c r="D2" s="18"/>
      <c r="E2" s="21"/>
      <c r="F2" s="18"/>
    </row>
    <row r="3" spans="1:7" x14ac:dyDescent="0.25">
      <c r="A3" s="13"/>
      <c r="B3" s="4"/>
      <c r="C3" s="9"/>
      <c r="D3" s="19"/>
      <c r="E3" s="22"/>
      <c r="F3" s="19"/>
    </row>
    <row r="4" spans="1:7" x14ac:dyDescent="0.25">
      <c r="A4" s="13"/>
      <c r="B4" s="4"/>
      <c r="C4" s="9"/>
      <c r="D4" s="19"/>
      <c r="E4" s="22"/>
      <c r="F4" s="19"/>
    </row>
    <row r="5" spans="1:7" ht="29.25" customHeight="1" x14ac:dyDescent="0.25">
      <c r="A5" s="14" t="s">
        <v>1</v>
      </c>
      <c r="B5" s="5" t="s">
        <v>2</v>
      </c>
      <c r="C5" s="10" t="s">
        <v>3</v>
      </c>
      <c r="D5" s="16" t="s">
        <v>4</v>
      </c>
      <c r="E5" s="5" t="s">
        <v>5</v>
      </c>
      <c r="F5" s="16" t="s">
        <v>6</v>
      </c>
    </row>
    <row r="6" spans="1:7" s="2" customFormat="1" ht="15.75" x14ac:dyDescent="0.25">
      <c r="A6" s="15" t="s">
        <v>7</v>
      </c>
      <c r="B6" s="7" t="s">
        <v>8</v>
      </c>
      <c r="C6" s="7" t="s">
        <v>9</v>
      </c>
      <c r="D6" s="20" t="s">
        <v>9</v>
      </c>
      <c r="E6" s="23" t="s">
        <v>9</v>
      </c>
      <c r="F6" s="20" t="s">
        <v>9</v>
      </c>
      <c r="G6" s="24"/>
    </row>
    <row r="7" spans="1:7" s="2" customFormat="1" ht="15.75" x14ac:dyDescent="0.25">
      <c r="A7" s="15" t="s">
        <v>10</v>
      </c>
      <c r="B7" s="7" t="s">
        <v>11</v>
      </c>
      <c r="C7" s="7" t="s">
        <v>9</v>
      </c>
      <c r="D7" s="20" t="s">
        <v>9</v>
      </c>
      <c r="E7" s="23" t="s">
        <v>9</v>
      </c>
      <c r="F7" s="20" t="s">
        <v>9</v>
      </c>
      <c r="G7" s="24"/>
    </row>
    <row r="8" spans="1:7" s="2" customFormat="1" ht="15.75" x14ac:dyDescent="0.25">
      <c r="A8" s="15" t="s">
        <v>12</v>
      </c>
      <c r="B8" s="7" t="s">
        <v>13</v>
      </c>
      <c r="C8" s="7" t="s">
        <v>9</v>
      </c>
      <c r="D8" s="20" t="s">
        <v>9</v>
      </c>
      <c r="E8" s="23" t="s">
        <v>9</v>
      </c>
      <c r="F8" s="20" t="s">
        <v>9</v>
      </c>
      <c r="G8" s="24"/>
    </row>
    <row r="9" spans="1:7" ht="30" x14ac:dyDescent="0.25">
      <c r="A9" s="25" t="s">
        <v>14</v>
      </c>
      <c r="B9" s="26" t="s">
        <v>15</v>
      </c>
      <c r="C9" s="27" t="s">
        <v>16</v>
      </c>
      <c r="D9" s="28">
        <v>10</v>
      </c>
      <c r="E9" s="39"/>
      <c r="F9" s="28">
        <f>E9*D9</f>
        <v>0</v>
      </c>
    </row>
    <row r="10" spans="1:7" x14ac:dyDescent="0.25">
      <c r="A10" s="25" t="s">
        <v>17</v>
      </c>
      <c r="B10" s="26" t="s">
        <v>18</v>
      </c>
      <c r="C10" s="27" t="s">
        <v>16</v>
      </c>
      <c r="D10" s="28">
        <v>10</v>
      </c>
      <c r="E10" s="39"/>
      <c r="F10" s="28">
        <f t="shared" ref="F10:F13" si="0">E10*D10</f>
        <v>0</v>
      </c>
    </row>
    <row r="11" spans="1:7" ht="30" x14ac:dyDescent="0.25">
      <c r="A11" s="25" t="s">
        <v>19</v>
      </c>
      <c r="B11" s="26" t="s">
        <v>20</v>
      </c>
      <c r="C11" s="27" t="s">
        <v>16</v>
      </c>
      <c r="D11" s="28">
        <v>10</v>
      </c>
      <c r="E11" s="39"/>
      <c r="F11" s="28">
        <f t="shared" si="0"/>
        <v>0</v>
      </c>
    </row>
    <row r="12" spans="1:7" ht="30" x14ac:dyDescent="0.25">
      <c r="A12" s="25" t="s">
        <v>21</v>
      </c>
      <c r="B12" s="26" t="s">
        <v>22</v>
      </c>
      <c r="C12" s="27" t="s">
        <v>16</v>
      </c>
      <c r="D12" s="28">
        <v>10</v>
      </c>
      <c r="E12" s="39"/>
      <c r="F12" s="28">
        <f t="shared" si="0"/>
        <v>0</v>
      </c>
    </row>
    <row r="13" spans="1:7" ht="30" x14ac:dyDescent="0.25">
      <c r="A13" s="25" t="s">
        <v>23</v>
      </c>
      <c r="B13" s="26" t="s">
        <v>24</v>
      </c>
      <c r="C13" s="27" t="s">
        <v>25</v>
      </c>
      <c r="D13" s="28">
        <v>10</v>
      </c>
      <c r="E13" s="39"/>
      <c r="F13" s="28">
        <f t="shared" si="0"/>
        <v>0</v>
      </c>
    </row>
    <row r="14" spans="1:7" x14ac:dyDescent="0.25">
      <c r="A14" s="30" t="s">
        <v>9</v>
      </c>
      <c r="B14" s="31" t="s">
        <v>26</v>
      </c>
      <c r="C14" s="27"/>
      <c r="D14" s="28"/>
      <c r="E14" s="29"/>
      <c r="F14" s="32">
        <f>SUM(F9:F13)</f>
        <v>0</v>
      </c>
    </row>
    <row r="15" spans="1:7" s="2" customFormat="1" ht="15.75" x14ac:dyDescent="0.25">
      <c r="A15" s="33" t="s">
        <v>27</v>
      </c>
      <c r="B15" s="34" t="s">
        <v>28</v>
      </c>
      <c r="C15" s="34" t="s">
        <v>9</v>
      </c>
      <c r="D15" s="35" t="s">
        <v>9</v>
      </c>
      <c r="E15" s="36" t="s">
        <v>9</v>
      </c>
      <c r="F15" s="35" t="s">
        <v>9</v>
      </c>
      <c r="G15" s="24"/>
    </row>
    <row r="16" spans="1:7" ht="45" x14ac:dyDescent="0.25">
      <c r="A16" s="25" t="s">
        <v>29</v>
      </c>
      <c r="B16" s="26" t="s">
        <v>30</v>
      </c>
      <c r="C16" s="27" t="s">
        <v>31</v>
      </c>
      <c r="D16" s="28">
        <v>6</v>
      </c>
      <c r="E16" s="39"/>
      <c r="F16" s="28">
        <f>E16*D16</f>
        <v>0</v>
      </c>
    </row>
    <row r="17" spans="1:7" ht="30" x14ac:dyDescent="0.25">
      <c r="A17" s="25" t="s">
        <v>32</v>
      </c>
      <c r="B17" s="26" t="s">
        <v>33</v>
      </c>
      <c r="C17" s="27" t="s">
        <v>31</v>
      </c>
      <c r="D17" s="28">
        <v>3</v>
      </c>
      <c r="E17" s="39"/>
      <c r="F17" s="28">
        <f t="shared" ref="F17:F22" si="1">E17*D17</f>
        <v>0</v>
      </c>
    </row>
    <row r="18" spans="1:7" ht="45" x14ac:dyDescent="0.25">
      <c r="A18" s="25" t="s">
        <v>34</v>
      </c>
      <c r="B18" s="26" t="s">
        <v>35</v>
      </c>
      <c r="C18" s="27" t="s">
        <v>31</v>
      </c>
      <c r="D18" s="28">
        <v>3</v>
      </c>
      <c r="E18" s="39"/>
      <c r="F18" s="28">
        <f t="shared" si="1"/>
        <v>0</v>
      </c>
    </row>
    <row r="19" spans="1:7" ht="45" x14ac:dyDescent="0.25">
      <c r="A19" s="25" t="s">
        <v>36</v>
      </c>
      <c r="B19" s="26" t="s">
        <v>37</v>
      </c>
      <c r="C19" s="27" t="s">
        <v>31</v>
      </c>
      <c r="D19" s="28">
        <v>8</v>
      </c>
      <c r="E19" s="39"/>
      <c r="F19" s="28">
        <f t="shared" si="1"/>
        <v>0</v>
      </c>
    </row>
    <row r="20" spans="1:7" ht="45" x14ac:dyDescent="0.25">
      <c r="A20" s="25" t="s">
        <v>38</v>
      </c>
      <c r="B20" s="26" t="s">
        <v>39</v>
      </c>
      <c r="C20" s="27" t="s">
        <v>31</v>
      </c>
      <c r="D20" s="28">
        <v>8</v>
      </c>
      <c r="E20" s="39"/>
      <c r="F20" s="28">
        <f t="shared" si="1"/>
        <v>0</v>
      </c>
    </row>
    <row r="21" spans="1:7" ht="45" x14ac:dyDescent="0.25">
      <c r="A21" s="25" t="s">
        <v>40</v>
      </c>
      <c r="B21" s="26" t="s">
        <v>41</v>
      </c>
      <c r="C21" s="27" t="s">
        <v>31</v>
      </c>
      <c r="D21" s="28">
        <v>3</v>
      </c>
      <c r="E21" s="39"/>
      <c r="F21" s="28">
        <f t="shared" si="1"/>
        <v>0</v>
      </c>
    </row>
    <row r="22" spans="1:7" ht="45" x14ac:dyDescent="0.25">
      <c r="A22" s="25" t="s">
        <v>42</v>
      </c>
      <c r="B22" s="26" t="s">
        <v>43</v>
      </c>
      <c r="C22" s="27" t="s">
        <v>31</v>
      </c>
      <c r="D22" s="28">
        <v>4</v>
      </c>
      <c r="E22" s="39"/>
      <c r="F22" s="28">
        <f t="shared" si="1"/>
        <v>0</v>
      </c>
    </row>
    <row r="23" spans="1:7" x14ac:dyDescent="0.25">
      <c r="A23" s="30" t="s">
        <v>9</v>
      </c>
      <c r="B23" s="31" t="s">
        <v>44</v>
      </c>
      <c r="C23" s="27"/>
      <c r="D23" s="28"/>
      <c r="E23" s="29"/>
      <c r="F23" s="32">
        <f>SUM(F16:F22)</f>
        <v>0</v>
      </c>
    </row>
    <row r="24" spans="1:7" s="2" customFormat="1" ht="15.75" x14ac:dyDescent="0.25">
      <c r="A24" s="33" t="s">
        <v>45</v>
      </c>
      <c r="B24" s="34" t="s">
        <v>46</v>
      </c>
      <c r="C24" s="34" t="s">
        <v>9</v>
      </c>
      <c r="D24" s="35" t="s">
        <v>9</v>
      </c>
      <c r="E24" s="36"/>
      <c r="F24" s="35" t="s">
        <v>9</v>
      </c>
      <c r="G24" s="24"/>
    </row>
    <row r="25" spans="1:7" ht="30" x14ac:dyDescent="0.25">
      <c r="A25" s="25" t="s">
        <v>47</v>
      </c>
      <c r="B25" s="26" t="s">
        <v>48</v>
      </c>
      <c r="C25" s="27" t="s">
        <v>3</v>
      </c>
      <c r="D25" s="28">
        <v>200</v>
      </c>
      <c r="E25" s="39"/>
      <c r="F25" s="28">
        <f>E25*D25</f>
        <v>0</v>
      </c>
    </row>
    <row r="26" spans="1:7" ht="30" x14ac:dyDescent="0.25">
      <c r="A26" s="25" t="s">
        <v>49</v>
      </c>
      <c r="B26" s="26" t="s">
        <v>50</v>
      </c>
      <c r="C26" s="27" t="s">
        <v>3</v>
      </c>
      <c r="D26" s="28">
        <v>200</v>
      </c>
      <c r="E26" s="39"/>
      <c r="F26" s="28">
        <f t="shared" ref="F26:F27" si="2">E26*D26</f>
        <v>0</v>
      </c>
    </row>
    <row r="27" spans="1:7" ht="30" x14ac:dyDescent="0.25">
      <c r="A27" s="25" t="s">
        <v>51</v>
      </c>
      <c r="B27" s="26" t="s">
        <v>52</v>
      </c>
      <c r="C27" s="27" t="s">
        <v>3</v>
      </c>
      <c r="D27" s="28">
        <v>200</v>
      </c>
      <c r="E27" s="39"/>
      <c r="F27" s="28">
        <f t="shared" si="2"/>
        <v>0</v>
      </c>
    </row>
    <row r="28" spans="1:7" x14ac:dyDescent="0.25">
      <c r="A28" s="30" t="s">
        <v>9</v>
      </c>
      <c r="B28" s="31" t="s">
        <v>53</v>
      </c>
      <c r="C28" s="27"/>
      <c r="D28" s="28"/>
      <c r="E28" s="29"/>
      <c r="F28" s="32">
        <f>F25+F26+F27</f>
        <v>0</v>
      </c>
    </row>
    <row r="29" spans="1:7" x14ac:dyDescent="0.25">
      <c r="A29" s="30" t="s">
        <v>9</v>
      </c>
      <c r="B29" s="31" t="s">
        <v>54</v>
      </c>
      <c r="C29" s="27"/>
      <c r="D29" s="28"/>
      <c r="E29" s="29"/>
      <c r="F29" s="32">
        <f>F28+F23+F14</f>
        <v>0</v>
      </c>
    </row>
    <row r="30" spans="1:7" s="2" customFormat="1" ht="15.75" x14ac:dyDescent="0.25">
      <c r="A30" s="33" t="s">
        <v>55</v>
      </c>
      <c r="B30" s="34" t="s">
        <v>56</v>
      </c>
      <c r="C30" s="34" t="s">
        <v>9</v>
      </c>
      <c r="D30" s="35" t="s">
        <v>9</v>
      </c>
      <c r="E30" s="36" t="s">
        <v>9</v>
      </c>
      <c r="F30" s="35" t="s">
        <v>9</v>
      </c>
      <c r="G30" s="24"/>
    </row>
    <row r="31" spans="1:7" s="2" customFormat="1" ht="15.75" x14ac:dyDescent="0.25">
      <c r="A31" s="33" t="s">
        <v>57</v>
      </c>
      <c r="B31" s="34" t="s">
        <v>58</v>
      </c>
      <c r="C31" s="34" t="s">
        <v>9</v>
      </c>
      <c r="D31" s="35" t="s">
        <v>9</v>
      </c>
      <c r="E31" s="36" t="s">
        <v>9</v>
      </c>
      <c r="F31" s="35" t="s">
        <v>9</v>
      </c>
      <c r="G31" s="24"/>
    </row>
    <row r="32" spans="1:7" x14ac:dyDescent="0.25">
      <c r="A32" s="25" t="s">
        <v>59</v>
      </c>
      <c r="B32" s="37" t="s">
        <v>60</v>
      </c>
      <c r="C32" s="27" t="s">
        <v>61</v>
      </c>
      <c r="D32" s="28">
        <v>10</v>
      </c>
      <c r="E32" s="39"/>
      <c r="F32" s="28">
        <f>E32*D32</f>
        <v>0</v>
      </c>
    </row>
    <row r="33" spans="1:6" x14ac:dyDescent="0.25">
      <c r="A33" s="25" t="s">
        <v>62</v>
      </c>
      <c r="B33" s="37" t="s">
        <v>63</v>
      </c>
      <c r="C33" s="27" t="s">
        <v>61</v>
      </c>
      <c r="D33" s="28">
        <v>10</v>
      </c>
      <c r="E33" s="39"/>
      <c r="F33" s="28">
        <f>E33*D33</f>
        <v>0</v>
      </c>
    </row>
    <row r="34" spans="1:6" x14ac:dyDescent="0.25">
      <c r="A34" s="30" t="s">
        <v>9</v>
      </c>
      <c r="B34" s="31" t="s">
        <v>64</v>
      </c>
      <c r="C34" s="27"/>
      <c r="D34" s="28"/>
      <c r="E34" s="29"/>
      <c r="F34" s="32">
        <f>SUM(F32:F33)</f>
        <v>0</v>
      </c>
    </row>
    <row r="35" spans="1:6" x14ac:dyDescent="0.25">
      <c r="A35" s="30" t="s">
        <v>9</v>
      </c>
      <c r="B35" s="31" t="s">
        <v>65</v>
      </c>
      <c r="C35" s="27"/>
      <c r="D35" s="28"/>
      <c r="E35" s="29"/>
      <c r="F35" s="32">
        <f>F34</f>
        <v>0</v>
      </c>
    </row>
    <row r="36" spans="1:6" x14ac:dyDescent="0.25">
      <c r="A36" s="30" t="s">
        <v>9</v>
      </c>
      <c r="B36" s="31" t="s">
        <v>66</v>
      </c>
      <c r="C36" s="27"/>
      <c r="D36" s="28"/>
      <c r="E36" s="29"/>
      <c r="F36" s="32">
        <f>F35+F29</f>
        <v>0</v>
      </c>
    </row>
    <row r="37" spans="1:6" x14ac:dyDescent="0.25">
      <c r="A37" s="38"/>
      <c r="B37" s="37"/>
      <c r="C37" s="27"/>
      <c r="D37" s="28"/>
      <c r="E37" s="29"/>
      <c r="F37" s="28"/>
    </row>
    <row r="38" spans="1:6" x14ac:dyDescent="0.25">
      <c r="A38" s="38"/>
      <c r="B38" s="37" t="s">
        <v>67</v>
      </c>
      <c r="C38" s="27"/>
      <c r="D38" s="28"/>
      <c r="E38" s="29"/>
      <c r="F38" s="28"/>
    </row>
    <row r="39" spans="1:6" x14ac:dyDescent="0.25">
      <c r="A39" s="38"/>
      <c r="B39" s="37"/>
      <c r="C39" s="27"/>
      <c r="D39" s="28"/>
      <c r="E39" s="29"/>
      <c r="F39" s="28"/>
    </row>
    <row r="40" spans="1:6" x14ac:dyDescent="0.25">
      <c r="A40" s="38" t="s">
        <v>7</v>
      </c>
      <c r="B40" s="37" t="s">
        <v>8</v>
      </c>
      <c r="C40" s="27"/>
      <c r="D40" s="28"/>
      <c r="E40" s="29"/>
      <c r="F40" s="28">
        <f>F36</f>
        <v>0</v>
      </c>
    </row>
    <row r="41" spans="1:6" x14ac:dyDescent="0.25">
      <c r="A41" s="30" t="s">
        <v>9</v>
      </c>
      <c r="B41" s="31" t="s">
        <v>68</v>
      </c>
      <c r="C41" s="27"/>
      <c r="D41" s="28"/>
      <c r="E41" s="29"/>
      <c r="F41" s="32">
        <f>SUM(F40:F40)</f>
        <v>0</v>
      </c>
    </row>
    <row r="42" spans="1:6" x14ac:dyDescent="0.25">
      <c r="A42" s="30" t="s">
        <v>9</v>
      </c>
      <c r="B42" s="31" t="s">
        <v>69</v>
      </c>
      <c r="C42" s="27"/>
      <c r="D42" s="28"/>
      <c r="E42" s="29"/>
      <c r="F42" s="32">
        <f>(F41 * (1 / 100 * 17))</f>
        <v>0</v>
      </c>
    </row>
    <row r="43" spans="1:6" x14ac:dyDescent="0.25">
      <c r="A43" s="30" t="s">
        <v>9</v>
      </c>
      <c r="B43" s="31" t="s">
        <v>68</v>
      </c>
      <c r="C43" s="27"/>
      <c r="D43" s="28"/>
      <c r="E43" s="29"/>
      <c r="F43" s="32">
        <f>F41 + F42</f>
        <v>0</v>
      </c>
    </row>
  </sheetData>
  <sheetProtection sheet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איטום_מעברי_צנרת_בקירות_סעפת_לח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ליאת שרון</dc:creator>
  <cp:lastModifiedBy>ליאת שרון</cp:lastModifiedBy>
  <dcterms:created xsi:type="dcterms:W3CDTF">2021-04-20T09:10:45Z</dcterms:created>
  <dcterms:modified xsi:type="dcterms:W3CDTF">2021-05-02T05:44:19Z</dcterms:modified>
</cp:coreProperties>
</file>