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bookViews>
    <workbookView xWindow="0" yWindow="0" windowWidth="19200" windowHeight="6960"/>
  </bookViews>
  <sheets>
    <sheet name="שיפוץ_ושיקום_מבנה_מחסנים_מסוף_א" sheetId="1" r:id="rId1"/>
  </sheets>
  <calcPr calcId="162913"/>
</workbook>
</file>

<file path=xl/calcChain.xml><?xml version="1.0" encoding="utf-8"?>
<calcChain xmlns="http://schemas.openxmlformats.org/spreadsheetml/2006/main">
  <c r="F18" i="1" l="1"/>
  <c r="F10" i="1" l="1"/>
  <c r="F11" i="1" s="1"/>
  <c r="F42" i="1" l="1"/>
  <c r="F41" i="1"/>
  <c r="F37" i="1"/>
  <c r="F38" i="1"/>
  <c r="F36" i="1"/>
  <c r="F33" i="1"/>
  <c r="F28" i="1"/>
  <c r="F27" i="1"/>
  <c r="F22" i="1"/>
  <c r="F19" i="1"/>
  <c r="F14" i="1"/>
  <c r="F15" i="1" s="1"/>
  <c r="F34" i="1" l="1"/>
  <c r="F43" i="1" l="1"/>
  <c r="F20" i="1"/>
  <c r="F23" i="1"/>
  <c r="F29" i="1"/>
  <c r="F30" i="1" s="1"/>
  <c r="F39" i="1"/>
  <c r="F44" i="1" s="1"/>
  <c r="F24" i="1" l="1"/>
  <c r="F45" i="1" s="1"/>
  <c r="F47" i="1" s="1"/>
  <c r="F48" i="1" l="1"/>
  <c r="F49" i="1" s="1"/>
</calcChain>
</file>

<file path=xl/sharedStrings.xml><?xml version="1.0" encoding="utf-8"?>
<sst xmlns="http://schemas.openxmlformats.org/spreadsheetml/2006/main" count="154" uniqueCount="78">
  <si>
    <t>סעיף</t>
  </si>
  <si>
    <t>תאור</t>
  </si>
  <si>
    <t>יח'</t>
  </si>
  <si>
    <t>כמות</t>
  </si>
  <si>
    <t>מחיר</t>
  </si>
  <si>
    <t>סה"כ</t>
  </si>
  <si>
    <t>01</t>
  </si>
  <si>
    <t>מבנה מחסנים</t>
  </si>
  <si>
    <t/>
  </si>
  <si>
    <t>מ"ר</t>
  </si>
  <si>
    <t>01.11</t>
  </si>
  <si>
    <t>עבודות צביעה</t>
  </si>
  <si>
    <t>01.11.030</t>
  </si>
  <si>
    <t>צביעת מוצרי מסגרות</t>
  </si>
  <si>
    <t>01.11.030.0100</t>
  </si>
  <si>
    <t>סה"כ לעבודות צביעה</t>
  </si>
  <si>
    <t>01.19</t>
  </si>
  <si>
    <t>מסגרות חרש</t>
  </si>
  <si>
    <t>01.19.010</t>
  </si>
  <si>
    <t>01.19.010.0043</t>
  </si>
  <si>
    <t>01.19.010.0045</t>
  </si>
  <si>
    <t>סה"כ למסגרות חרש</t>
  </si>
  <si>
    <t>01.19.030</t>
  </si>
  <si>
    <t>סיכוך בלוחות פחי פלדה ופנלים מבודדים</t>
  </si>
  <si>
    <t>01.19.030.0010</t>
  </si>
  <si>
    <t>סיכוך גגות בלוחות פח טרפזי (איסכורית) בעובי 0.75 מ"מ מגולוון וצבוע, בעלי גובה גל של 38 מ"מ, לרבות אביזרי איטום וחיבור, השלמות סיכוך בפלשונגים (סוגר גמלון,פינה וכדומה) ושומרי מרחק.</t>
  </si>
  <si>
    <t>סה"כ לסיכוך בלוחות פחי פלדה ופנלים מבודדים</t>
  </si>
  <si>
    <t>01.24</t>
  </si>
  <si>
    <t>הריסות ופירוקים</t>
  </si>
  <si>
    <t>01.24.060</t>
  </si>
  <si>
    <t>פירוק דלתות, חלונות ומעקות פלדה</t>
  </si>
  <si>
    <t>01.24.060.0010</t>
  </si>
  <si>
    <t>01.24.060.0030</t>
  </si>
  <si>
    <t>סה"כ לפירוק דלתות, חלונות ומעקות פלדה</t>
  </si>
  <si>
    <t>סה"כ להריסות ופירוקים</t>
  </si>
  <si>
    <t>01.60</t>
  </si>
  <si>
    <t>מחירי שעות עבודה ושכירת ציוד</t>
  </si>
  <si>
    <t>01.60.010</t>
  </si>
  <si>
    <t>ש"ע פועלי בנין - מחירי קבלן ראשי</t>
  </si>
  <si>
    <t>01.60.010.0010</t>
  </si>
  <si>
    <t>פועל בנין מקצועי</t>
  </si>
  <si>
    <t>ש"ע</t>
  </si>
  <si>
    <t>סה"כ לש"ע פועלי בנין - מחירי קבלן ראשי</t>
  </si>
  <si>
    <t>01.60.020</t>
  </si>
  <si>
    <t xml:space="preserve">ש"ע פועלי בנין - מחירי קבלן משנה </t>
  </si>
  <si>
    <t>01.60.020.0040</t>
  </si>
  <si>
    <t>מסגר מרכיב, מקצועי</t>
  </si>
  <si>
    <t>01.60.020.0050</t>
  </si>
  <si>
    <t>רתך מקצועי, לרבות רתכת ואלקטרודות</t>
  </si>
  <si>
    <t>01.60.020.0060</t>
  </si>
  <si>
    <t>רתך עוזר</t>
  </si>
  <si>
    <t xml:space="preserve">סה"כ לש"ע פועלי בנין - מחירי קבלן משנה </t>
  </si>
  <si>
    <t>01.60.030</t>
  </si>
  <si>
    <t>ש"ע לשכירת ציוד מכני הנדסי, רכב משא ומיכליות מים</t>
  </si>
  <si>
    <t>01.60.030.0100</t>
  </si>
  <si>
    <t>יעה טלסקופי מ-100 כ"ס, כף + מלגזה - דגם J.C.B 525</t>
  </si>
  <si>
    <t>01.60.030.0800</t>
  </si>
  <si>
    <t>מנוף בכושר הרמה של 10 טון, וזרוע בארוך 10 מטר</t>
  </si>
  <si>
    <t>סה"כ לש"ע לשכירת ציוד מכני הנדסי, רכב משא ומיכליות מים</t>
  </si>
  <si>
    <t>סה"כ למחירי שעות עבודה ושכירת ציוד</t>
  </si>
  <si>
    <t>סה"כ למבנה מחסנים</t>
  </si>
  <si>
    <t>סה"כ לשיפוץ ושיקום  מבנה מחסנים מסוף  אשקלון</t>
  </si>
  <si>
    <t>סה"כ עלות</t>
  </si>
  <si>
    <t>מע"מ בשיעור 17%</t>
  </si>
  <si>
    <t>01.06</t>
  </si>
  <si>
    <t>נגרות אומן ומסגרות פלדה</t>
  </si>
  <si>
    <t>01.06.040</t>
  </si>
  <si>
    <t xml:space="preserve">תריסי (רפפות) לאיוורור/שחרור עשן מפלדה </t>
  </si>
  <si>
    <t>01.06.040.0090</t>
  </si>
  <si>
    <t>תריס (רפפה) קבוע לאיוורור/שחרור עשן, עשוי מפח מגולוון וצבוע (ע"פ מפרט) בעובי 1.5 מ"מ, לרבות מסגרת ע"פ פרט . המחיר הינו לתריס בשטח מעל 1.0 מ"ר</t>
  </si>
  <si>
    <t>סה"כ נגרות אומן ומסגרות פלדה</t>
  </si>
  <si>
    <t xml:space="preserve">פירוק לוחות פז טרפזי (איסכורית ) מגג המבנה ולתריסי הרפפה </t>
  </si>
  <si>
    <t>חיזוק קונסטרוקצית המבנה הקיימת בפרופילי פלדה מגלוונים מסוג L50/50/5 , וכן פחי קשר, פחי עיגון וברגים.</t>
  </si>
  <si>
    <t>מ"א</t>
  </si>
  <si>
    <t xml:space="preserve">מרשים לגג המבנה מפרופלי פלדה מגלוונים מסוג Z-220/60/3 </t>
  </si>
  <si>
    <t xml:space="preserve">צביעת קוסטרוקצית פלדה ומרשים ע"פ מפרט של פרופילי Z-220/60/3 ופרופלי L50/50/5 </t>
  </si>
  <si>
    <t>כתב כמויות  שיפוץ וסיכוך גג מבנה מחסנים מסוף  אשקלון</t>
  </si>
  <si>
    <r>
      <t xml:space="preserve">פירוק של קונסטרוקצית פלדה (מרשים) מפרופלי פלדה מסוג UPN 100 וריכוזם באופן מסודר בנקודה יעדוית במתקן, </t>
    </r>
    <r>
      <rPr>
        <u/>
        <sz val="11"/>
        <rFont val="Calibri"/>
        <family val="2"/>
      </rPr>
      <t xml:space="preserve">רכבים אילו לא יפונו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</si>
</sst>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name val="Calibri"/>
    </font>
    <font>
      <sz val="12"/>
      <color rgb="FF0000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color rgb="FF0070C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6"/>
      <color rgb="FF0070C0"/>
      <name val="Calibri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double">
        <color rgb="FF008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1" fillId="0" borderId="0" xfId="0" applyNumberFormat="1" applyFont="1"/>
    <xf numFmtId="0" fontId="0" fillId="0" borderId="0" xfId="0" applyNumberFormat="1" applyFont="1" applyAlignment="1">
      <alignment shrinkToFit="1"/>
    </xf>
    <xf numFmtId="0" fontId="0" fillId="0" borderId="2" xfId="0" applyNumberFormat="1" applyFont="1" applyBorder="1"/>
    <xf numFmtId="0" fontId="0" fillId="0" borderId="1" xfId="0" applyNumberFormat="1" applyFont="1" applyBorder="1" applyAlignment="1">
      <alignment shrinkToFit="1"/>
    </xf>
    <xf numFmtId="0" fontId="0" fillId="0" borderId="2" xfId="0" applyNumberFormat="1" applyFont="1" applyBorder="1" applyAlignment="1">
      <alignment shrinkToFit="1"/>
    </xf>
    <xf numFmtId="0" fontId="0" fillId="0" borderId="0" xfId="0" applyNumberFormat="1" applyFont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4" fontId="0" fillId="0" borderId="0" xfId="0" applyNumberFormat="1" applyFont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0" fillId="0" borderId="1" xfId="0" applyNumberFormat="1" applyFont="1" applyBorder="1" applyAlignment="1">
      <alignment horizontal="right"/>
    </xf>
    <xf numFmtId="0" fontId="0" fillId="2" borderId="3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>
      <alignment horizontal="right"/>
    </xf>
    <xf numFmtId="0" fontId="0" fillId="2" borderId="3" xfId="0" applyNumberFormat="1" applyFont="1" applyFill="1" applyBorder="1" applyAlignment="1">
      <alignment horizontal="right" shrinkToFit="1"/>
    </xf>
    <xf numFmtId="4" fontId="0" fillId="2" borderId="3" xfId="0" applyNumberFormat="1" applyFont="1" applyFill="1" applyBorder="1" applyAlignment="1">
      <alignment horizontal="right"/>
    </xf>
    <xf numFmtId="0" fontId="0" fillId="0" borderId="4" xfId="0" applyNumberFormat="1" applyFont="1" applyBorder="1" applyAlignment="1">
      <alignment horizontal="left"/>
    </xf>
    <xf numFmtId="0" fontId="0" fillId="0" borderId="4" xfId="0" applyNumberFormat="1" applyFont="1" applyBorder="1"/>
    <xf numFmtId="0" fontId="0" fillId="0" borderId="4" xfId="0" applyNumberFormat="1" applyFont="1" applyBorder="1" applyAlignment="1">
      <alignment shrinkToFit="1"/>
    </xf>
    <xf numFmtId="4" fontId="0" fillId="0" borderId="4" xfId="0" applyNumberFormat="1" applyFont="1" applyBorder="1" applyAlignment="1">
      <alignment horizontal="right"/>
    </xf>
    <xf numFmtId="0" fontId="0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shrinkToFit="1"/>
    </xf>
    <xf numFmtId="0" fontId="1" fillId="0" borderId="4" xfId="0" applyNumberFormat="1" applyFont="1" applyBorder="1" applyAlignment="1">
      <alignment shrinkToFit="1"/>
    </xf>
    <xf numFmtId="4" fontId="1" fillId="0" borderId="4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 vertical="top"/>
    </xf>
    <xf numFmtId="0" fontId="7" fillId="0" borderId="4" xfId="0" applyNumberFormat="1" applyFont="1" applyBorder="1" applyAlignment="1">
      <alignment vertical="top" wrapText="1"/>
    </xf>
    <xf numFmtId="0" fontId="5" fillId="0" borderId="4" xfId="0" applyNumberFormat="1" applyFont="1" applyBorder="1" applyAlignment="1">
      <alignment vertical="top"/>
    </xf>
    <xf numFmtId="0" fontId="6" fillId="0" borderId="4" xfId="0" applyNumberFormat="1" applyFont="1" applyBorder="1" applyAlignment="1">
      <alignment vertical="top" wrapText="1"/>
    </xf>
    <xf numFmtId="0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top"/>
    </xf>
    <xf numFmtId="0" fontId="8" fillId="0" borderId="4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horizontal="right"/>
    </xf>
    <xf numFmtId="0" fontId="1" fillId="0" borderId="4" xfId="0" applyNumberFormat="1" applyFont="1" applyBorder="1" applyAlignment="1" applyProtection="1">
      <alignment horizontal="right"/>
      <protection locked="0"/>
    </xf>
    <xf numFmtId="49" fontId="0" fillId="0" borderId="4" xfId="0" applyNumberFormat="1" applyFont="1" applyBorder="1" applyAlignment="1">
      <alignment horizontal="right"/>
    </xf>
    <xf numFmtId="43" fontId="0" fillId="0" borderId="4" xfId="1" applyFont="1" applyBorder="1" applyAlignment="1" applyProtection="1">
      <alignment horizontal="right"/>
      <protection locked="0"/>
    </xf>
    <xf numFmtId="49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/>
    <xf numFmtId="0" fontId="0" fillId="0" borderId="4" xfId="0" applyNumberFormat="1" applyFont="1" applyBorder="1" applyAlignment="1" applyProtection="1">
      <alignment horizontal="right"/>
      <protection locked="0"/>
    </xf>
    <xf numFmtId="4" fontId="2" fillId="0" borderId="4" xfId="0" applyNumberFormat="1" applyFont="1" applyBorder="1" applyAlignment="1">
      <alignment horizontal="right"/>
    </xf>
    <xf numFmtId="0" fontId="0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left"/>
    </xf>
    <xf numFmtId="43" fontId="6" fillId="0" borderId="4" xfId="1" applyFont="1" applyBorder="1" applyAlignment="1" applyProtection="1">
      <alignment horizontal="right" vertical="center"/>
      <protection locked="0"/>
    </xf>
    <xf numFmtId="0" fontId="3" fillId="0" borderId="4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7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66675</xdr:rowOff>
    </xdr:from>
    <xdr:to>
      <xdr:col>5</xdr:col>
      <xdr:colOff>911860</xdr:colOff>
      <xdr:row>3</xdr:row>
      <xdr:rowOff>179705</xdr:rowOff>
    </xdr:to>
    <xdr:pic>
      <xdr:nvPicPr>
        <xdr:cNvPr id="6" name="תמונה 5" descr="C:\Users\chen_g\Desktop\לוגו עברית רקע שקוף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250415" y="257175"/>
          <a:ext cx="2769235" cy="570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rightToLeft="1" tabSelected="1" topLeftCell="A20" workbookViewId="0">
      <selection activeCell="E35" sqref="E35"/>
    </sheetView>
  </sheetViews>
  <sheetFormatPr defaultRowHeight="15" x14ac:dyDescent="0.25"/>
  <cols>
    <col min="1" max="1" width="13.7109375" style="7" customWidth="1"/>
    <col min="2" max="2" width="70" customWidth="1"/>
    <col min="3" max="3" width="9.140625" style="3" customWidth="1"/>
    <col min="4" max="4" width="9.140625" style="10" customWidth="1"/>
    <col min="5" max="5" width="11.140625" style="1" customWidth="1"/>
    <col min="6" max="6" width="17" style="10" customWidth="1"/>
    <col min="7" max="7" width="9.140625" style="10" customWidth="1"/>
  </cols>
  <sheetData>
    <row r="2" spans="1:7" ht="21" x14ac:dyDescent="0.35">
      <c r="A2" s="8"/>
      <c r="B2" s="16" t="s">
        <v>76</v>
      </c>
      <c r="C2" s="5"/>
      <c r="D2" s="11"/>
      <c r="E2" s="13"/>
      <c r="F2" s="11"/>
    </row>
    <row r="3" spans="1:7" x14ac:dyDescent="0.25">
      <c r="A3" s="9"/>
      <c r="B3" s="4"/>
      <c r="C3" s="6"/>
      <c r="D3" s="12"/>
      <c r="E3" s="14"/>
      <c r="F3" s="12"/>
    </row>
    <row r="4" spans="1:7" ht="15.75" thickBot="1" x14ac:dyDescent="0.3">
      <c r="A4" s="9"/>
      <c r="B4" s="4"/>
      <c r="C4" s="6"/>
      <c r="D4" s="12"/>
      <c r="E4" s="14"/>
      <c r="F4" s="12"/>
    </row>
    <row r="5" spans="1:7" ht="15.75" thickTop="1" x14ac:dyDescent="0.25">
      <c r="A5" s="17" t="s">
        <v>0</v>
      </c>
      <c r="B5" s="18" t="s">
        <v>1</v>
      </c>
      <c r="C5" s="19" t="s">
        <v>2</v>
      </c>
      <c r="D5" s="20" t="s">
        <v>3</v>
      </c>
      <c r="E5" s="18" t="s">
        <v>4</v>
      </c>
      <c r="F5" s="20" t="s">
        <v>5</v>
      </c>
    </row>
    <row r="6" spans="1:7" x14ac:dyDescent="0.25">
      <c r="A6" s="21"/>
      <c r="B6" s="22"/>
      <c r="C6" s="23"/>
      <c r="D6" s="24"/>
      <c r="E6" s="25"/>
      <c r="F6" s="24"/>
    </row>
    <row r="7" spans="1:7" s="2" customFormat="1" ht="15.75" x14ac:dyDescent="0.25">
      <c r="A7" s="26" t="s">
        <v>6</v>
      </c>
      <c r="B7" s="27" t="s">
        <v>7</v>
      </c>
      <c r="C7" s="28" t="s">
        <v>8</v>
      </c>
      <c r="D7" s="29" t="s">
        <v>8</v>
      </c>
      <c r="E7" s="30" t="s">
        <v>8</v>
      </c>
      <c r="F7" s="29" t="s">
        <v>8</v>
      </c>
      <c r="G7" s="15"/>
    </row>
    <row r="8" spans="1:7" s="2" customFormat="1" ht="15.75" x14ac:dyDescent="0.25">
      <c r="A8" s="31" t="s">
        <v>64</v>
      </c>
      <c r="B8" s="32" t="s">
        <v>65</v>
      </c>
      <c r="C8" s="33" t="s">
        <v>8</v>
      </c>
      <c r="D8" s="33" t="s">
        <v>8</v>
      </c>
      <c r="E8" s="30"/>
      <c r="F8" s="29"/>
      <c r="G8" s="15"/>
    </row>
    <row r="9" spans="1:7" s="2" customFormat="1" ht="15.75" x14ac:dyDescent="0.25">
      <c r="A9" s="31" t="s">
        <v>66</v>
      </c>
      <c r="B9" s="32" t="s">
        <v>67</v>
      </c>
      <c r="C9" s="33" t="s">
        <v>8</v>
      </c>
      <c r="D9" s="33" t="s">
        <v>8</v>
      </c>
      <c r="E9" s="30"/>
      <c r="F9" s="29"/>
      <c r="G9" s="15"/>
    </row>
    <row r="10" spans="1:7" s="2" customFormat="1" ht="30" x14ac:dyDescent="0.25">
      <c r="A10" s="31" t="s">
        <v>68</v>
      </c>
      <c r="B10" s="34" t="s">
        <v>69</v>
      </c>
      <c r="C10" s="33" t="s">
        <v>9</v>
      </c>
      <c r="D10" s="35">
        <v>16</v>
      </c>
      <c r="E10" s="49"/>
      <c r="F10" s="36">
        <f>E10*D10</f>
        <v>0</v>
      </c>
      <c r="G10" s="15"/>
    </row>
    <row r="11" spans="1:7" s="2" customFormat="1" ht="15.75" x14ac:dyDescent="0.25">
      <c r="A11" s="37"/>
      <c r="B11" s="38" t="s">
        <v>70</v>
      </c>
      <c r="C11" s="33"/>
      <c r="D11" s="35"/>
      <c r="E11" s="49"/>
      <c r="F11" s="39">
        <f>F10</f>
        <v>0</v>
      </c>
      <c r="G11" s="15"/>
    </row>
    <row r="12" spans="1:7" s="2" customFormat="1" ht="15.75" x14ac:dyDescent="0.25">
      <c r="A12" s="26" t="s">
        <v>10</v>
      </c>
      <c r="B12" s="27" t="s">
        <v>11</v>
      </c>
      <c r="C12" s="28" t="s">
        <v>8</v>
      </c>
      <c r="D12" s="29" t="s">
        <v>8</v>
      </c>
      <c r="E12" s="40" t="s">
        <v>8</v>
      </c>
      <c r="F12" s="29" t="s">
        <v>8</v>
      </c>
      <c r="G12" s="15"/>
    </row>
    <row r="13" spans="1:7" s="2" customFormat="1" ht="15.75" x14ac:dyDescent="0.25">
      <c r="A13" s="26" t="s">
        <v>12</v>
      </c>
      <c r="B13" s="27" t="s">
        <v>13</v>
      </c>
      <c r="C13" s="28" t="s">
        <v>8</v>
      </c>
      <c r="D13" s="29" t="s">
        <v>8</v>
      </c>
      <c r="E13" s="40" t="s">
        <v>8</v>
      </c>
      <c r="F13" s="29" t="s">
        <v>8</v>
      </c>
      <c r="G13" s="15"/>
    </row>
    <row r="14" spans="1:7" x14ac:dyDescent="0.25">
      <c r="A14" s="41" t="s">
        <v>14</v>
      </c>
      <c r="B14" s="22" t="s">
        <v>75</v>
      </c>
      <c r="C14" s="23" t="s">
        <v>73</v>
      </c>
      <c r="D14" s="24">
        <v>900</v>
      </c>
      <c r="E14" s="42"/>
      <c r="F14" s="24">
        <f>E14*D14</f>
        <v>0</v>
      </c>
    </row>
    <row r="15" spans="1:7" x14ac:dyDescent="0.25">
      <c r="A15" s="43" t="s">
        <v>8</v>
      </c>
      <c r="B15" s="44" t="s">
        <v>15</v>
      </c>
      <c r="C15" s="23"/>
      <c r="D15" s="24"/>
      <c r="E15" s="45"/>
      <c r="F15" s="46">
        <f>F14</f>
        <v>0</v>
      </c>
    </row>
    <row r="16" spans="1:7" s="2" customFormat="1" ht="15.75" x14ac:dyDescent="0.25">
      <c r="A16" s="26" t="s">
        <v>16</v>
      </c>
      <c r="B16" s="27" t="s">
        <v>17</v>
      </c>
      <c r="C16" s="28" t="s">
        <v>8</v>
      </c>
      <c r="D16" s="29" t="s">
        <v>8</v>
      </c>
      <c r="E16" s="40" t="s">
        <v>8</v>
      </c>
      <c r="F16" s="29" t="s">
        <v>8</v>
      </c>
      <c r="G16" s="15"/>
    </row>
    <row r="17" spans="1:7" s="2" customFormat="1" ht="15.75" x14ac:dyDescent="0.25">
      <c r="A17" s="26" t="s">
        <v>18</v>
      </c>
      <c r="B17" s="27" t="s">
        <v>17</v>
      </c>
      <c r="C17" s="28" t="s">
        <v>8</v>
      </c>
      <c r="D17" s="29" t="s">
        <v>8</v>
      </c>
      <c r="E17" s="40" t="s">
        <v>8</v>
      </c>
      <c r="F17" s="29" t="s">
        <v>8</v>
      </c>
      <c r="G17" s="15"/>
    </row>
    <row r="18" spans="1:7" ht="30" x14ac:dyDescent="0.25">
      <c r="A18" s="41" t="s">
        <v>19</v>
      </c>
      <c r="B18" s="47" t="s">
        <v>72</v>
      </c>
      <c r="C18" s="23" t="s">
        <v>73</v>
      </c>
      <c r="D18" s="24">
        <v>135</v>
      </c>
      <c r="E18" s="42"/>
      <c r="F18" s="24">
        <f>E18*D18</f>
        <v>0</v>
      </c>
    </row>
    <row r="19" spans="1:7" x14ac:dyDescent="0.25">
      <c r="A19" s="41" t="s">
        <v>20</v>
      </c>
      <c r="B19" s="22" t="s">
        <v>74</v>
      </c>
      <c r="C19" s="23" t="s">
        <v>73</v>
      </c>
      <c r="D19" s="24">
        <v>760</v>
      </c>
      <c r="E19" s="42"/>
      <c r="F19" s="24">
        <f>E19*D19</f>
        <v>0</v>
      </c>
    </row>
    <row r="20" spans="1:7" x14ac:dyDescent="0.25">
      <c r="A20" s="43" t="s">
        <v>8</v>
      </c>
      <c r="B20" s="44" t="s">
        <v>21</v>
      </c>
      <c r="C20" s="23"/>
      <c r="D20" s="24"/>
      <c r="E20" s="45"/>
      <c r="F20" s="46">
        <f>SUM(F18:F19)</f>
        <v>0</v>
      </c>
    </row>
    <row r="21" spans="1:7" s="2" customFormat="1" ht="15.75" x14ac:dyDescent="0.25">
      <c r="A21" s="26" t="s">
        <v>22</v>
      </c>
      <c r="B21" s="27" t="s">
        <v>23</v>
      </c>
      <c r="C21" s="28" t="s">
        <v>8</v>
      </c>
      <c r="D21" s="29" t="s">
        <v>8</v>
      </c>
      <c r="E21" s="40" t="s">
        <v>8</v>
      </c>
      <c r="F21" s="29" t="s">
        <v>8</v>
      </c>
      <c r="G21" s="15"/>
    </row>
    <row r="22" spans="1:7" ht="45" x14ac:dyDescent="0.25">
      <c r="A22" s="41" t="s">
        <v>24</v>
      </c>
      <c r="B22" s="47" t="s">
        <v>25</v>
      </c>
      <c r="C22" s="23" t="s">
        <v>9</v>
      </c>
      <c r="D22" s="24">
        <v>650</v>
      </c>
      <c r="E22" s="45"/>
      <c r="F22" s="24">
        <f>E22*D22</f>
        <v>0</v>
      </c>
    </row>
    <row r="23" spans="1:7" x14ac:dyDescent="0.25">
      <c r="A23" s="43" t="s">
        <v>8</v>
      </c>
      <c r="B23" s="44" t="s">
        <v>26</v>
      </c>
      <c r="C23" s="23"/>
      <c r="D23" s="24"/>
      <c r="E23" s="45"/>
      <c r="F23" s="46">
        <f>SUM(F22:F22)</f>
        <v>0</v>
      </c>
    </row>
    <row r="24" spans="1:7" x14ac:dyDescent="0.25">
      <c r="A24" s="43" t="s">
        <v>8</v>
      </c>
      <c r="B24" s="44" t="s">
        <v>21</v>
      </c>
      <c r="C24" s="23"/>
      <c r="D24" s="24"/>
      <c r="E24" s="45"/>
      <c r="F24" s="46">
        <f>F23+F20</f>
        <v>0</v>
      </c>
    </row>
    <row r="25" spans="1:7" s="2" customFormat="1" ht="15.75" x14ac:dyDescent="0.25">
      <c r="A25" s="26" t="s">
        <v>27</v>
      </c>
      <c r="B25" s="27" t="s">
        <v>28</v>
      </c>
      <c r="C25" s="28" t="s">
        <v>8</v>
      </c>
      <c r="D25" s="29" t="s">
        <v>8</v>
      </c>
      <c r="E25" s="40" t="s">
        <v>8</v>
      </c>
      <c r="F25" s="29" t="s">
        <v>8</v>
      </c>
      <c r="G25" s="15"/>
    </row>
    <row r="26" spans="1:7" s="2" customFormat="1" ht="15.75" x14ac:dyDescent="0.25">
      <c r="A26" s="26" t="s">
        <v>29</v>
      </c>
      <c r="B26" s="27" t="s">
        <v>30</v>
      </c>
      <c r="C26" s="28" t="s">
        <v>8</v>
      </c>
      <c r="D26" s="29" t="s">
        <v>8</v>
      </c>
      <c r="E26" s="40" t="s">
        <v>8</v>
      </c>
      <c r="F26" s="29" t="s">
        <v>8</v>
      </c>
      <c r="G26" s="15"/>
    </row>
    <row r="27" spans="1:7" x14ac:dyDescent="0.25">
      <c r="A27" s="41" t="s">
        <v>31</v>
      </c>
      <c r="B27" s="22" t="s">
        <v>71</v>
      </c>
      <c r="C27" s="23" t="s">
        <v>9</v>
      </c>
      <c r="D27" s="24">
        <v>650</v>
      </c>
      <c r="E27" s="45"/>
      <c r="F27" s="24">
        <f>E27*D27</f>
        <v>0</v>
      </c>
    </row>
    <row r="28" spans="1:7" ht="30" x14ac:dyDescent="0.25">
      <c r="A28" s="41" t="s">
        <v>32</v>
      </c>
      <c r="B28" s="50" t="s">
        <v>77</v>
      </c>
      <c r="C28" s="23" t="s">
        <v>73</v>
      </c>
      <c r="D28" s="24">
        <v>760</v>
      </c>
      <c r="E28" s="45"/>
      <c r="F28" s="24">
        <f t="shared" ref="F28" si="0">E28*D28</f>
        <v>0</v>
      </c>
    </row>
    <row r="29" spans="1:7" x14ac:dyDescent="0.25">
      <c r="A29" s="43" t="s">
        <v>8</v>
      </c>
      <c r="B29" s="44" t="s">
        <v>33</v>
      </c>
      <c r="C29" s="23"/>
      <c r="D29" s="24"/>
      <c r="E29" s="45"/>
      <c r="F29" s="46">
        <f>SUM(F27:F28)</f>
        <v>0</v>
      </c>
    </row>
    <row r="30" spans="1:7" x14ac:dyDescent="0.25">
      <c r="A30" s="43" t="s">
        <v>8</v>
      </c>
      <c r="B30" s="44" t="s">
        <v>34</v>
      </c>
      <c r="C30" s="23"/>
      <c r="D30" s="24"/>
      <c r="E30" s="45"/>
      <c r="F30" s="46">
        <f>SUM(F29)</f>
        <v>0</v>
      </c>
    </row>
    <row r="31" spans="1:7" s="2" customFormat="1" ht="15.75" x14ac:dyDescent="0.25">
      <c r="A31" s="26" t="s">
        <v>35</v>
      </c>
      <c r="B31" s="27" t="s">
        <v>36</v>
      </c>
      <c r="C31" s="28" t="s">
        <v>8</v>
      </c>
      <c r="D31" s="29" t="s">
        <v>8</v>
      </c>
      <c r="E31" s="40" t="s">
        <v>8</v>
      </c>
      <c r="F31" s="29" t="s">
        <v>8</v>
      </c>
      <c r="G31" s="15"/>
    </row>
    <row r="32" spans="1:7" s="2" customFormat="1" ht="15.75" x14ac:dyDescent="0.25">
      <c r="A32" s="26" t="s">
        <v>37</v>
      </c>
      <c r="B32" s="27" t="s">
        <v>38</v>
      </c>
      <c r="C32" s="28" t="s">
        <v>8</v>
      </c>
      <c r="D32" s="29" t="s">
        <v>8</v>
      </c>
      <c r="E32" s="40" t="s">
        <v>8</v>
      </c>
      <c r="F32" s="29" t="s">
        <v>8</v>
      </c>
      <c r="G32" s="15"/>
    </row>
    <row r="33" spans="1:7" x14ac:dyDescent="0.25">
      <c r="A33" s="41" t="s">
        <v>39</v>
      </c>
      <c r="B33" s="22" t="s">
        <v>40</v>
      </c>
      <c r="C33" s="23" t="s">
        <v>41</v>
      </c>
      <c r="D33" s="24">
        <v>20</v>
      </c>
      <c r="E33" s="45"/>
      <c r="F33" s="24">
        <f>E33*D33</f>
        <v>0</v>
      </c>
    </row>
    <row r="34" spans="1:7" x14ac:dyDescent="0.25">
      <c r="A34" s="43" t="s">
        <v>8</v>
      </c>
      <c r="B34" s="44" t="s">
        <v>42</v>
      </c>
      <c r="C34" s="23"/>
      <c r="D34" s="24"/>
      <c r="E34" s="45"/>
      <c r="F34" s="46">
        <f>SUM(F33:F33)</f>
        <v>0</v>
      </c>
    </row>
    <row r="35" spans="1:7" s="2" customFormat="1" ht="15.75" x14ac:dyDescent="0.25">
      <c r="A35" s="26" t="s">
        <v>43</v>
      </c>
      <c r="B35" s="27" t="s">
        <v>44</v>
      </c>
      <c r="C35" s="28" t="s">
        <v>8</v>
      </c>
      <c r="D35" s="29" t="s">
        <v>8</v>
      </c>
      <c r="E35" s="40"/>
      <c r="F35" s="29" t="s">
        <v>8</v>
      </c>
      <c r="G35" s="15"/>
    </row>
    <row r="36" spans="1:7" x14ac:dyDescent="0.25">
      <c r="A36" s="41" t="s">
        <v>45</v>
      </c>
      <c r="B36" s="22" t="s">
        <v>46</v>
      </c>
      <c r="C36" s="23" t="s">
        <v>41</v>
      </c>
      <c r="D36" s="24">
        <v>10</v>
      </c>
      <c r="E36" s="45"/>
      <c r="F36" s="24">
        <f>E36*D36</f>
        <v>0</v>
      </c>
    </row>
    <row r="37" spans="1:7" x14ac:dyDescent="0.25">
      <c r="A37" s="41" t="s">
        <v>47</v>
      </c>
      <c r="B37" s="22" t="s">
        <v>48</v>
      </c>
      <c r="C37" s="23" t="s">
        <v>41</v>
      </c>
      <c r="D37" s="24">
        <v>10</v>
      </c>
      <c r="E37" s="45"/>
      <c r="F37" s="24">
        <f t="shared" ref="F37:F38" si="1">E37*D37</f>
        <v>0</v>
      </c>
    </row>
    <row r="38" spans="1:7" x14ac:dyDescent="0.25">
      <c r="A38" s="41" t="s">
        <v>49</v>
      </c>
      <c r="B38" s="22" t="s">
        <v>50</v>
      </c>
      <c r="C38" s="23" t="s">
        <v>41</v>
      </c>
      <c r="D38" s="24">
        <v>10</v>
      </c>
      <c r="E38" s="45"/>
      <c r="F38" s="24">
        <f t="shared" si="1"/>
        <v>0</v>
      </c>
    </row>
    <row r="39" spans="1:7" x14ac:dyDescent="0.25">
      <c r="A39" s="43" t="s">
        <v>8</v>
      </c>
      <c r="B39" s="44" t="s">
        <v>51</v>
      </c>
      <c r="C39" s="23"/>
      <c r="D39" s="24"/>
      <c r="E39" s="45"/>
      <c r="F39" s="46">
        <f>SUM(F36:F38)</f>
        <v>0</v>
      </c>
    </row>
    <row r="40" spans="1:7" s="2" customFormat="1" ht="15.75" x14ac:dyDescent="0.25">
      <c r="A40" s="26" t="s">
        <v>52</v>
      </c>
      <c r="B40" s="27" t="s">
        <v>53</v>
      </c>
      <c r="C40" s="28" t="s">
        <v>8</v>
      </c>
      <c r="D40" s="29" t="s">
        <v>8</v>
      </c>
      <c r="E40" s="40" t="s">
        <v>8</v>
      </c>
      <c r="F40" s="29" t="s">
        <v>8</v>
      </c>
      <c r="G40" s="15"/>
    </row>
    <row r="41" spans="1:7" x14ac:dyDescent="0.25">
      <c r="A41" s="41" t="s">
        <v>54</v>
      </c>
      <c r="B41" s="22" t="s">
        <v>55</v>
      </c>
      <c r="C41" s="23" t="s">
        <v>41</v>
      </c>
      <c r="D41" s="24">
        <v>5</v>
      </c>
      <c r="E41" s="45"/>
      <c r="F41" s="24">
        <f>E41*D41</f>
        <v>0</v>
      </c>
    </row>
    <row r="42" spans="1:7" x14ac:dyDescent="0.25">
      <c r="A42" s="41" t="s">
        <v>56</v>
      </c>
      <c r="B42" s="22" t="s">
        <v>57</v>
      </c>
      <c r="C42" s="23" t="s">
        <v>41</v>
      </c>
      <c r="D42" s="24">
        <v>8</v>
      </c>
      <c r="E42" s="45"/>
      <c r="F42" s="24">
        <f>E42*D42</f>
        <v>0</v>
      </c>
    </row>
    <row r="43" spans="1:7" x14ac:dyDescent="0.25">
      <c r="A43" s="43" t="s">
        <v>8</v>
      </c>
      <c r="B43" s="44" t="s">
        <v>58</v>
      </c>
      <c r="C43" s="23"/>
      <c r="D43" s="24"/>
      <c r="E43" s="25"/>
      <c r="F43" s="46">
        <f>SUM(F41:F42)</f>
        <v>0</v>
      </c>
    </row>
    <row r="44" spans="1:7" x14ac:dyDescent="0.25">
      <c r="A44" s="43" t="s">
        <v>8</v>
      </c>
      <c r="B44" s="44" t="s">
        <v>59</v>
      </c>
      <c r="C44" s="23"/>
      <c r="D44" s="24"/>
      <c r="E44" s="25"/>
      <c r="F44" s="46">
        <f>SUM(F34,F39,F43)</f>
        <v>0</v>
      </c>
    </row>
    <row r="45" spans="1:7" x14ac:dyDescent="0.25">
      <c r="A45" s="43" t="s">
        <v>8</v>
      </c>
      <c r="B45" s="44" t="s">
        <v>60</v>
      </c>
      <c r="C45" s="23"/>
      <c r="D45" s="24"/>
      <c r="E45" s="25"/>
      <c r="F45" s="46">
        <f>F44+F30+F24+F15+F11</f>
        <v>0</v>
      </c>
    </row>
    <row r="46" spans="1:7" x14ac:dyDescent="0.25">
      <c r="A46" s="25"/>
      <c r="B46" s="22" t="s">
        <v>61</v>
      </c>
      <c r="C46" s="23"/>
      <c r="D46" s="24"/>
      <c r="E46" s="25"/>
      <c r="F46" s="24"/>
    </row>
    <row r="47" spans="1:7" x14ac:dyDescent="0.25">
      <c r="A47" s="25"/>
      <c r="B47" s="44" t="s">
        <v>62</v>
      </c>
      <c r="C47" s="23"/>
      <c r="D47" s="24"/>
      <c r="E47" s="25"/>
      <c r="F47" s="24">
        <f>F45</f>
        <v>0</v>
      </c>
    </row>
    <row r="48" spans="1:7" x14ac:dyDescent="0.25">
      <c r="A48" s="43" t="s">
        <v>8</v>
      </c>
      <c r="B48" s="44" t="s">
        <v>63</v>
      </c>
      <c r="C48" s="23"/>
      <c r="D48" s="24"/>
      <c r="E48" s="25"/>
      <c r="F48" s="46">
        <f>F47*0.17</f>
        <v>0</v>
      </c>
    </row>
    <row r="49" spans="1:6" x14ac:dyDescent="0.25">
      <c r="A49" s="48" t="s">
        <v>8</v>
      </c>
      <c r="B49" s="44" t="s">
        <v>62</v>
      </c>
      <c r="C49" s="23"/>
      <c r="D49" s="24"/>
      <c r="E49" s="25"/>
      <c r="F49" s="46">
        <f>F48+F47</f>
        <v>0</v>
      </c>
    </row>
  </sheetData>
  <sheetProtection sheet="1" selectLockedCell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שיפוץ_ושיקום_מבנה_מחסנים_מסוף_א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ליאת שרון</cp:lastModifiedBy>
  <cp:lastPrinted>2021-11-10T07:04:58Z</cp:lastPrinted>
  <dcterms:created xsi:type="dcterms:W3CDTF">2021-05-25T11:42:30Z</dcterms:created>
  <dcterms:modified xsi:type="dcterms:W3CDTF">2021-11-28T07:12:39Z</dcterms:modified>
</cp:coreProperties>
</file>