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 s="1"/>
  <c r="H61" i="2"/>
  <c r="I61" i="2" s="1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 s="1"/>
  <c r="H47" i="2"/>
  <c r="I47" i="2" s="1"/>
  <c r="H31" i="2"/>
  <c r="I31" i="2" s="1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 s="1"/>
  <c r="H8" i="2"/>
  <c r="I8" i="2" s="1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 s="1"/>
  <c r="H65" i="2"/>
  <c r="I65" i="2" s="1"/>
  <c r="H49" i="2"/>
  <c r="I49" i="2" s="1"/>
  <c r="H33" i="2"/>
  <c r="I33" i="2" s="1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 s="1"/>
  <c r="H58" i="2"/>
  <c r="I58" i="2"/>
  <c r="H42" i="2"/>
  <c r="I42" i="2" s="1"/>
  <c r="H26" i="2"/>
  <c r="I26" i="2" s="1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 s="1"/>
  <c r="H51" i="2"/>
  <c r="I51" i="2" s="1"/>
  <c r="H35" i="2"/>
  <c r="I35" i="2" s="1"/>
  <c r="H19" i="2"/>
  <c r="I19" i="2" s="1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 s="1"/>
  <c r="H60" i="2"/>
  <c r="I60" i="2" s="1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 s="1"/>
  <c r="H37" i="2"/>
  <c r="I37" i="2" s="1"/>
  <c r="H21" i="2"/>
  <c r="I21" i="2"/>
  <c r="H5" i="2"/>
  <c r="I5" i="2" s="1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 s="1"/>
  <c r="H39" i="2"/>
  <c r="I39" i="2" s="1"/>
  <c r="H23" i="2"/>
  <c r="I23" i="2" s="1"/>
  <c r="H7" i="2"/>
  <c r="I7" i="2" s="1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 s="1"/>
  <c r="H25" i="2"/>
  <c r="I25" i="2"/>
  <c r="H9" i="2"/>
  <c r="I9" i="2" s="1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 s="1"/>
  <c r="H68" i="2"/>
  <c r="I68" i="2"/>
  <c r="H52" i="2"/>
  <c r="I52" i="2" s="1"/>
  <c r="H4" i="2"/>
  <c r="I4" i="2" s="1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I43" i="2" s="1"/>
  <c r="H34" i="2"/>
  <c r="I34" i="2" s="1"/>
  <c r="H986" i="2"/>
  <c r="H670" i="2"/>
  <c r="H1005" i="2"/>
  <c r="H935" i="2"/>
  <c r="H891" i="2"/>
  <c r="H730" i="2"/>
  <c r="H690" i="2"/>
  <c r="H885" i="2"/>
  <c r="H857" i="2"/>
  <c r="H816" i="2"/>
  <c r="H279" i="2"/>
  <c r="H64" i="2"/>
  <c r="I64" i="2" s="1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I59" i="2" s="1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I16" i="2" s="1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I80" i="2" s="1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I75" i="2" s="1"/>
  <c r="H44" i="2"/>
  <c r="I44" i="2" s="1"/>
  <c r="H18" i="2"/>
  <c r="I18" i="2" s="1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I32" i="2" s="1"/>
  <c r="H15" i="2"/>
  <c r="I15" i="2" s="1"/>
  <c r="H614" i="2"/>
  <c r="H152" i="2"/>
  <c r="H650" i="2"/>
  <c r="H78" i="2"/>
  <c r="I78" i="2" s="1"/>
  <c r="H1008" i="2"/>
  <c r="H926" i="2"/>
  <c r="H916" i="2"/>
  <c r="H652" i="2"/>
  <c r="H202" i="2"/>
  <c r="H56" i="2"/>
  <c r="I56" i="2" s="1"/>
  <c r="H36" i="2"/>
  <c r="I36" i="2" s="1"/>
  <c r="H321" i="2"/>
  <c r="H82" i="2"/>
  <c r="I82" i="2" s="1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I62" i="2" s="1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I66" i="2" s="1"/>
  <c r="H909" i="2"/>
  <c r="H170" i="2"/>
  <c r="H46" i="2"/>
  <c r="I46" i="2" s="1"/>
  <c r="H20" i="2"/>
  <c r="I20" i="2" s="1"/>
  <c r="H925" i="2"/>
  <c r="H917" i="2"/>
  <c r="H911" i="2"/>
  <c r="H858" i="2"/>
  <c r="H666" i="2"/>
  <c r="H331" i="2"/>
  <c r="H927" i="2"/>
  <c r="H172" i="2"/>
  <c r="H100" i="2"/>
  <c r="H48" i="2"/>
  <c r="I48" i="2" s="1"/>
  <c r="H1019" i="2"/>
  <c r="H959" i="2"/>
  <c r="H929" i="2"/>
  <c r="H898" i="2"/>
  <c r="H866" i="2"/>
  <c r="H311" i="2"/>
  <c r="H72" i="2"/>
  <c r="I72" i="2" s="1"/>
  <c r="H50" i="2"/>
  <c r="I50" i="2" s="1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I28" i="2" s="1"/>
  <c r="H12" i="2"/>
  <c r="I12" i="2" s="1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I29" i="2" s="1"/>
  <c r="H27" i="2"/>
  <c r="I27" i="2" s="1"/>
  <c r="H13" i="2"/>
  <c r="I13" i="2" s="1"/>
  <c r="H11" i="2"/>
  <c r="I11" i="2" s="1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I86" i="2" s="1"/>
  <c r="H38" i="2"/>
  <c r="I38" i="2" s="1"/>
  <c r="H102" i="2"/>
  <c r="H22" i="2"/>
  <c r="I22" i="2" s="1"/>
  <c r="H368" i="2"/>
  <c r="H303" i="2"/>
  <c r="H262" i="2"/>
  <c r="H175" i="2"/>
  <c r="H124" i="2"/>
  <c r="H6" i="2"/>
  <c r="I6" i="2" s="1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I70" i="2" s="1"/>
  <c r="H54" i="2"/>
  <c r="I54" i="2" s="1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<sst xmlns="http://schemas.openxmlformats.org/spreadsheetml/2006/main" count="680" uniqueCount="453">
  <si>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</si>
  <si>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</si>
  <si>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</si>
  <si>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</si>
  <si>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</si>
  <si>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</si>
  <si>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</si>
  <si>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</si>
  <si>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</si>
  <si>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</si>
  <si>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</si>
  <si>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</si>
  <si>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</si>
  <si>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</si>
  <si>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</si>
  <si>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</si>
  <si>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</si>
  <si>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</si>
  <si>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</si>
  <si>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</si>
  <si>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</si>
  <si>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</si>
  <si>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</si>
  <si>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</si>
  <si>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</si>
  <si>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</si>
  <si>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</si>
  <si>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</si>
  <si>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</si>
  <si>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</si>
  <si>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</si>
  <si>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</si>
  <si>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</si>
  <si>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</si>
  <si>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</si>
  <si>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</si>
  <si>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</si>
  <si>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</si>
  <si>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</si>
  <si>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</si>
  <si>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</si>
  <si>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</si>
  <si>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</si>
  <si>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</si>
  <si>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</si>
  <si>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</si>
  <si>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</si>
  <si>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</si>
  <si>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</si>
  <si>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</si>
  <si>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</si>
  <si>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</si>
  <si>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</si>
  <si>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</si>
  <si>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</si>
  <si>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</si>
  <si>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</si>
  <si>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</si>
  <si>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</si>
  <si>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</si>
  <si>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</si>
  <si>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</si>
  <si>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</si>
  <si>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</si>
  <si>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</si>
  <si>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</si>
  <si>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</si>
  <si>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</si>
  <si>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</si>
  <si>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</si>
  <si>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</si>
  <si>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</si>
  <si>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</si>
  <si>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</si>
  <si>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</si>
  <si>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</si>
  <si>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</si>
  <si>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</si>
  <si>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</si>
  <si>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</si>
  <si>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</si>
  <si>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</si>
  <si>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</si>
  <si>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</si>
  <si>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</si>
  <si>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</si>
  <si>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</si>
  <si>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</si>
  <si>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</si>
  <si>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</si>
  <si>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</si>
  <si>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</si>
  <si>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</si>
  <si>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</si>
  <si>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</si>
  <si>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</si>
  <si>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</si>
  <si>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</si>
  <si>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</si>
  <si>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</si>
  <si>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</si>
  <si>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</si>
  <si>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</si>
  <si>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</si>
  <si>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</si>
  <si>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</si>
  <si>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</si>
  <si>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</si>
  <si>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</si>
  <si>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</si>
  <si>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</si>
  <si>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</si>
  <si>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</si>
  <si>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</si>
  <si>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</si>
  <si>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</si>
  <si>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</si>
  <si>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</si>
  <si>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</si>
  <si>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</si>
  <si>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</si>
  <si>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</si>
  <si>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</si>
  <si>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</si>
  <si>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</si>
  <si>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</si>
  <si>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</si>
  <si>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</si>
  <si>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</si>
  <si>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</si>
  <si>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</si>
  <si>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</si>
  <si>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</si>
  <si>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</si>
  <si>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</si>
  <si>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</si>
  <si>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</si>
  <si>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</si>
  <si>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</si>
  <si>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</si>
  <si>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</si>
  <si>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</si>
  <si>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</si>
  <si>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</si>
  <si>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</si>
  <si>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</si>
  <si>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</si>
  <si>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</si>
  <si>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</si>
  <si>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</si>
  <si>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</si>
  <si>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</si>
  <si>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</si>
  <si>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</si>
  <si>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</si>
  <si>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</si>
  <si>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</si>
  <si>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</si>
  <si>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</si>
  <si>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</si>
  <si>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</si>
  <si>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</si>
  <si>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</si>
  <si>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</si>
  <si>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</si>
  <si>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</si>
  <si>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</si>
  <si>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</si>
  <si>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</si>
  <si>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14/03/22</t>
  </si>
  <si>
    <t>PD22000471</t>
  </si>
  <si>
    <t>רציפות תפקודית</t>
  </si>
  <si>
    <t>רציפות- קו קדמה באר טוביה</t>
  </si>
  <si>
    <t>בטיפול רכש</t>
  </si>
  <si>
    <t>liat</t>
  </si>
  <si>
    <t>Y</t>
  </si>
  <si>
    <t>125</t>
  </si>
  <si>
    <t>רציפות תיפקודית</t>
  </si>
  <si>
    <t>עבודות למקטע קדמה באר ט</t>
  </si>
  <si>
    <t>tzahi_a</t>
  </si>
  <si>
    <t>400</t>
  </si>
  <si>
    <t>חוזה עבודות</t>
  </si>
  <si>
    <t>00</t>
  </si>
  <si>
    <t>מאשרי דרישות מרוכזות - כללי</t>
  </si>
  <si>
    <t>X</t>
  </si>
  <si>
    <t>12,557,851.00</t>
  </si>
  <si>
    <t>2,134,834.67</t>
  </si>
  <si>
    <t>14,692,685.67</t>
  </si>
  <si>
    <t>ILS</t>
  </si>
  <si>
    <t>002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</si>
  <si>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</si>
  <si>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</si>
  <si>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</si>
  <si>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</si>
  <si>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</si>
  <si>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</si>
  <si>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</si>
  <si>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</si>
  <si>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3,231</t>
  </si>
  <si>
    <t>ירון ליפשיץ</t>
  </si>
  <si>
    <t>3</t>
  </si>
  <si>
    <t>yaron_l</t>
  </si>
  <si>
    <t>ilan_m</t>
  </si>
  <si>
    <t>עבודות</t>
  </si>
  <si>
    <t>W2200042</t>
  </si>
  <si>
    <t>ביצוע עבודות למקטע קדמה מזרח - באר טוביה</t>
  </si>
  <si>
    <t>צחי עשור</t>
  </si>
  <si>
    <t>מלאי זמין</t>
  </si>
  <si>
    <t>מנוהל מלאי?</t>
  </si>
  <si>
    <t>שורת דרישה שהועתקה</t>
  </si>
  <si>
    <t>WTO010001</t>
  </si>
  <si>
    <t>12,557,851</t>
  </si>
  <si>
    <t>0</t>
  </si>
  <si>
    <t>1.00</t>
  </si>
  <si>
    <t>יח</t>
  </si>
  <si>
    <t>210089</t>
  </si>
  <si>
    <t>210</t>
  </si>
  <si>
    <t>481</t>
  </si>
  <si>
    <t>125.210089.12.210-481</t>
  </si>
  <si>
    <t>רכוש קבוע</t>
  </si>
  <si>
    <t>רציפות תפקודית הנדסה</t>
  </si>
  <si>
    <t>1002</t>
  </si>
  <si>
    <t>ידני</t>
  </si>
  <si>
    <t>1</t>
  </si>
  <si>
    <t>WP011527</t>
  </si>
  <si>
    <t>הכשרת רצועת קרקע והכנת דרכי גישה לצורך עבודה. העבודה</t>
  </si>
  <si>
    <t>הכשרת רצועת קרקע והכנת דרכי גישה לצורך עבודה. העבודה קומפלט</t>
  </si>
  <si>
    <t>מטר</t>
  </si>
  <si>
    <t>WP011528</t>
  </si>
  <si>
    <t>אספקה והתקנת של גידור זמני מגדר רשת בגובה 1.5 מ' ל-2</t>
  </si>
  <si>
    <t>אספקה והתקנת של גידור זמני מגדר רשת בגובה 1.5 מ' ל-2 צדדים של העבודות- אופציונלי</t>
  </si>
  <si>
    <t>WP011529</t>
  </si>
  <si>
    <t>חפירה בעבודות ידיים ובעזרת כלי חפירה זעירים לגילוי מיקום</t>
  </si>
  <si>
    <t>חפירה בעבודות ידיים ובעזרת כלי חפירה זעירים לגילוי מיקום ועומק צינורות, כבלים ומתקנים טמונים אחרים, כולל אבטחת יציבות</t>
  </si>
  <si>
    <t>מ3</t>
  </si>
  <si>
    <t>WP011530</t>
  </si>
  <si>
    <t>חפירה ו/או חציבת תעלה עבור קוי דלק ("10) בכלים ,לרבות</t>
  </si>
  <si>
    <t>חפירה ו/או חציבת תעלה עבור קוי דלק ("10) בכלים ,לרבות כלים זעירים לעומקים הנדרשים ,לרבות אבטחת יציבות דפנות החפירה ע"י</t>
  </si>
  <si>
    <t>WP011531</t>
  </si>
  <si>
    <t>פינוי עודפי עפר קו מאתר העבודות למקום אשר אושר ע"י הרשויות</t>
  </si>
  <si>
    <t>פינוי עודפי עפר קו מאתר העבודות למקום אשר אושר ע"י הרשויות, על אחריות הקבלן, כולל העמסה והובלה.</t>
  </si>
  <si>
    <t>WP011532</t>
  </si>
  <si>
    <t>הספקת חול אינרטי, חופשי מכל חומר אורגני או קורוזיבי, כולל</t>
  </si>
  <si>
    <t>הספקת חול אינרטי, חופשי מכל חומר אורגני או קורוזיבי, כולל פיזור וריפוד לפני הנחת הצינורות עד לגובה שיקבע ע"י המפקח</t>
  </si>
  <si>
    <t>WP011533</t>
  </si>
  <si>
    <t>הספקת והובלת מצע סוג א', הנחתו והידוקו בשכבות של 20 ס"מ</t>
  </si>
  <si>
    <t>הספקת והובלת מצע סוג א', הנחתו והידוקו בשכבות של 20 ס"מ כל אחת לצפיפות 98% מוד א.א.ש.ו. לרבות בדיקה.</t>
  </si>
  <si>
    <t>WP011534</t>
  </si>
  <si>
    <t>ביצוע קידוח אופקי מתכוונן (HDD) בעומק ושיפוע הנידרשים</t>
  </si>
  <si>
    <t>ביצוע קידוח אופקי מתכוונן (HDD) בעומק ושיפוע הנידרשים (2 יח'), קטע קו "10 מורכב מצונורות עטופים שלוש שכבות P.P.הקמת בורו</t>
  </si>
  <si>
    <t>WP011535</t>
  </si>
  <si>
    <t>ביצוע קידוח אופקי מתכוונן (HDD)  לשרוול "24 בעומק ושיפוע</t>
  </si>
  <si>
    <t>ביצוע קידוח אופקי מתכוונן (HDD)  לשרוול "24 בעומק ושיפוע הנידרשים והנחת קטע קו "10 מורכב מצונורות עטופים שלוש שכבות P.P</t>
  </si>
  <si>
    <t>WP011536</t>
  </si>
  <si>
    <t>ביצוע בדיקות DRAINAGE-TEST לכל קטע הקו ובהמשך</t>
  </si>
  <si>
    <t>ביצוע בדיקות DRAINAGE-TEST לכל קטע הקו ובהמשך (ע"פ התוצאות) בדיקת DCVG לקביעת מיקום הפגמים וביצוע תיקונים - הכל מושלם</t>
  </si>
  <si>
    <t>CMP</t>
  </si>
  <si>
    <t>WP011537</t>
  </si>
  <si>
    <t>פריסת סרט זיהוי לאורך הצינור לאחר השלב הראשון של מילוי</t>
  </si>
  <si>
    <t>פריסת סרט זיהוי לאורך הצינור לאחר השלב הראשון של מילוי חוזר בגובה 40 ס"מ מעל קודקוד הצינור.</t>
  </si>
  <si>
    <t>WP011538</t>
  </si>
  <si>
    <t>הנחה צינור שרוול "24 בקידוח HD עבור קווי דלק  "10 לעומקים</t>
  </si>
  <si>
    <t>הנחה צינור שרוול "24 בקידוח HD עבור קווי דלק "10 לעומקים הנדרשים לרבות חפירת בורות הקידוח אבטחת יציבות דפנות החפירה ע"י</t>
  </si>
  <si>
    <t>WP011539</t>
  </si>
  <si>
    <t>הנחה צינור שרוול "24 בחפירה/תעלה פתוחה עבור קווי דלק</t>
  </si>
  <si>
    <t>הנחה צינור שרוול "24 בחפירה/תעלה פתוחה עבור קווי דלק  "10 לעומקים הנדרשים לרבות חפירת דפנות החפירה ,אבטחת יציבות דפנות</t>
  </si>
  <si>
    <t>WP011540</t>
  </si>
  <si>
    <t>השחלת צינור הדלק, קוטר "10 דרך צינורות שרוול "24 כולל התקנת</t>
  </si>
  <si>
    <t>השחלת צינור הדלק, קוטר "10 דרך צינורות שרוול "24, כולל התקנת נעלי סמך על צינור הדלק,התקנת תמיכות DIMEX בקצוות השרוול</t>
  </si>
  <si>
    <t>WP011541</t>
  </si>
  <si>
    <t>הנחת קו דלק  "10 מורכב מצינורות עטופים שלוש שכבות</t>
  </si>
  <si>
    <t>הנחת קו דלק "10 מורכב מצינורות עטופים שלוש שכבות P.P/HDPE/TRIO כולל הובלה, אחסון, מדידה, פיזור, כיפוף קשתות והתקנתן</t>
  </si>
  <si>
    <t>WP011542</t>
  </si>
  <si>
    <t>ריתוך צנרת דלק ( צילומים רדיוגרפיה בכמות הנדרשת במסמכי</t>
  </si>
  <si>
    <t>ריתוך צנרת דלק ( צילומים רדיוגרפיה בכמות הנדרשת במסמכי החוזה על חשבון המזמין ).  מדידה לפי אינץ'-קוטר של ריתוך</t>
  </si>
  <si>
    <t>ID</t>
  </si>
  <si>
    <t>WP011543</t>
  </si>
  <si>
    <t>ריתוך כיפות בקצוות קטע צינור "10, חדש  כולל הרכבת</t>
  </si>
  <si>
    <t>ריתוך כיפות בקצוות קטע צינור "10, חדש  כולל הרכבת מערכת למילוי גז חנקן ומדידת לחץ.</t>
  </si>
  <si>
    <t>WP011544</t>
  </si>
  <si>
    <t>אספקת והתקנת גז חנקן  ומילוי קטע צינור "10 חדש</t>
  </si>
  <si>
    <t>WP011545</t>
  </si>
  <si>
    <t>אספקת עגלת חירום כולל מיכול גמיש (צנרת,מחברים,מדחס קומפלט)</t>
  </si>
  <si>
    <t>אספקת עגלת חירום כולל מיכול גמיש (צנרת,מחברים,מדחס קומפלט), SPLITSLEEVE 2 לכל קוטר, ניילון שחור, שלטי אזהרה,גדר כתומה</t>
  </si>
  <si>
    <t>WP011546</t>
  </si>
  <si>
    <t>מעבר קו הדלק מתחת לקווים או כבלים לא מסומנים.</t>
  </si>
  <si>
    <t>WP011547</t>
  </si>
  <si>
    <t>אספקה והנחה מרצפות 45x45x5 ס"מ על מצע חול כולל ציפוי</t>
  </si>
  <si>
    <t>אספקה והנחה מרצפות 45x45x5 ס"מ על מצע חול כולל ציפוי ביטומן להפרדה בין הקווים/כבלים.</t>
  </si>
  <si>
    <t>מ2</t>
  </si>
  <si>
    <t>WP011548</t>
  </si>
  <si>
    <t>יציקת תמיכות לצנרת מבטון ב-30 כולל ברזל זיון.</t>
  </si>
  <si>
    <t>WP011549</t>
  </si>
  <si>
    <t>ייצור, אספקה והנחת פלטות מבטון ב- 30 עם זיון מסיבים פלסטיים</t>
  </si>
  <si>
    <t>ייצור, אספקה והנחת פלטות מבטון ב- 30 עם זיון מסיבים פלסטיים, בגודל 0.1x 1x1.2 מ'  מעל קווי דלק.המרווח בין הפלטות 25 ס"מ.</t>
  </si>
  <si>
    <t>WP011550</t>
  </si>
  <si>
    <t>כריתה ו/או עקירה של עצים טבעיים, מטע לרבות שורשים, כולל</t>
  </si>
  <si>
    <t>כריתה ו/או עקירה של עצים טבעיים, מטע לרבות שורשים, כולל פינוי וסילוק</t>
  </si>
  <si>
    <t>WP011551</t>
  </si>
  <si>
    <t>טיפול במינים פולשים ע"פ דרישת הרשויות</t>
  </si>
  <si>
    <t>WP011552</t>
  </si>
  <si>
    <t>העתקת קווי השקיייה בקטרים משתנים.</t>
  </si>
  <si>
    <t>WP011553</t>
  </si>
  <si>
    <t>התקנת שלטי אזהרה, כולל יסוד בטון</t>
  </si>
  <si>
    <t>WP011554</t>
  </si>
  <si>
    <t>מדידה וביצוע תוכנית בדיעבד( As Made )</t>
  </si>
  <si>
    <t>WP011555</t>
  </si>
  <si>
    <t>תיאום עם גופים רלוונטים וקבלת היתרי חפירה</t>
  </si>
  <si>
    <t>WP011556</t>
  </si>
  <si>
    <t>אספקה והתקנת נקודת מדידה טיפוס צינור, עם לוח פרטינקס או</t>
  </si>
  <si>
    <t>אספקה והתקנת נקודת מדידה טיפוס צינור, עם לוח פרטינקס או פרספקט וברגים, שנטים, כולל השחלת כבלי הגנה קתודית קיימים ומתוכננ</t>
  </si>
  <si>
    <t>WP011557</t>
  </si>
  <si>
    <t>כנ"ל אך נקודה מבודדת ( עם Dead Front )</t>
  </si>
  <si>
    <t>WP011558</t>
  </si>
  <si>
    <t>אספקה והתקנת נקודת חלוקת זרם עם תיבה במידות 60x40 ס"מ</t>
  </si>
  <si>
    <t>אספקה והתקנת נקודת חלוקת זרם עם תיבה במידות 60x40 ס"מ, מפוליאסטר צבוע לפי המפרט תש"ן, עם לוח פרטינקס או פרספקט וברגים</t>
  </si>
  <si>
    <t>WP011559</t>
  </si>
  <si>
    <t>WP011560</t>
  </si>
  <si>
    <t>אספקה והתקנת נקודת חלוקת זרם עם תיבה במידות 40x30 ס"מ</t>
  </si>
  <si>
    <t>אספקה והתקנת נקודת חלוקת זרם עם תיבה במידות 40x30 ס"מ, מפוליאסטר צבוע לפי המפרט תש"ן, עם לוח פרטינקס או פרספקט וברגים</t>
  </si>
  <si>
    <t>WP011561</t>
  </si>
  <si>
    <t>WP011562</t>
  </si>
  <si>
    <t>חיבור זוג כבלים לצינור נתג"ז לפי סטנדרט ונוהל של נתג"ז</t>
  </si>
  <si>
    <t>חיבור זוג כבלים לצינור נתג"ז לפי סטנדרט ונוהל של נתג"ז כולל תיאום, עבודות חפירה ומילוי חוזר, חפירות גישוש ויתר העבודות</t>
  </si>
  <si>
    <t>WP011563</t>
  </si>
  <si>
    <t>חיבור זוג כבלים לצינור מקורות לפי סטנדרט ונוהל של מקורות</t>
  </si>
  <si>
    <t>חיבור זוג כבלים לצינור מקורות לפי סטנדרט ונוהל של מקורות כולל תיאום, עבודות חפירה ומילוי חוזר, חפירות גישוש ויתר העבודות</t>
  </si>
  <si>
    <t>WP011564</t>
  </si>
  <si>
    <t>חיבור כבל לצינור בשיטת Pin Brazing כולל איטום אזור החיבור</t>
  </si>
  <si>
    <t>WP011565</t>
  </si>
  <si>
    <t>אספקת כבל  N2XY-25mm2 כולל התקנתו בתעלה, עבודות חפירה ומילו</t>
  </si>
  <si>
    <t>אספקת כבל  N2XY-25mm2 כולל התקנתו בתעלה, עבודות חפירה ומילוי חוזר</t>
  </si>
  <si>
    <t>WP011566</t>
  </si>
  <si>
    <t>אספקת כבל  N2XY-10mm2 כולל התקנתו בתעלה, עבודות חפירה ומילו</t>
  </si>
  <si>
    <t>אספקת כבל  N2XY-10mm2 כולל התקנתו בתעלה, עבודות חפירה ומילוי חוזר</t>
  </si>
  <si>
    <t>WP011567</t>
  </si>
  <si>
    <t>התקנת מערכת הגנה קתודית זמנית בעזרת אנודה מגנזיום במשקל 17</t>
  </si>
  <si>
    <t>התקנת מערכת הגנה קתודית זמנית בעזרת אנודה מגנזיום במשקל 17 ליברות כולל כבל, הנחתה וחיבור כבל לצינור באופן זמני</t>
  </si>
  <si>
    <t>WP011568</t>
  </si>
  <si>
    <t>אספקת קופון "AC Corrosion Coupon 1cm2" מתוצרת MCMiller</t>
  </si>
  <si>
    <t>ופון "AC Corrosion Coupon 1cm2" מתוצרת MCMiller      ( מס' קטלוגי  COU075 ) עם כבל באורך 30 מטר והתקנתו כולל עבודות חפיר</t>
  </si>
  <si>
    <t>WP011569</t>
  </si>
  <si>
    <t>אספקת תא יחוס קבוע מסוג  " Stelth -7 " מודל  SRE-022-CIY</t>
  </si>
  <si>
    <t>אספקת תא יחוס קבוע מסוג "Stelth -7 " מודל  SRE-022-CIY עם כבל מקורי 30 מטר מתוצרת חברת BORIN או ש"ע באישור מתכנן והתקנתו</t>
  </si>
  <si>
    <t>WP011570</t>
  </si>
  <si>
    <t>אספקת תא יחוס קבוע מסוג  UL50I-CUG-3W100 מתוצרת EDI עם</t>
  </si>
  <si>
    <t>אספקת תא יחוס קבוע מסוג  UL50I-CUG-3W100 מתוצרת EDI עם כבל מקורי 30 מטר או ש"ע באישור מתכנן והתקנתו כולל עבודות חפירה</t>
  </si>
  <si>
    <t>WP011571</t>
  </si>
  <si>
    <t>אספקת קופון  ERv2probe,Rod,Fe,1cm2,500µm,12m מתוצרת</t>
  </si>
  <si>
    <t>אספקת קופון  ERv2probe,Rod,Fe,1cm2,500µm,12m מתוצרת MetriCorr</t>
  </si>
  <si>
    <t>WP011572</t>
  </si>
  <si>
    <t>אספקת יחידת מדידה ושידור Slimline Remote Monitoring Pack</t>
  </si>
  <si>
    <t>אספקת יחידת מדידה ושידור Slimline Remote Monitoring Pack, solar G מתוצרת MetriCorr כולל הובלה לאתר והתקנתה</t>
  </si>
  <si>
    <t>WP011573</t>
  </si>
  <si>
    <t>התקנת קופוןERv2probe,Rod,Fe,1cm2,500µm,12m מתוצרת MetriCorr</t>
  </si>
  <si>
    <t>התקנת קופון  ERv2probe,Rod,Fe,1cm2,500µm,12m מתוצרת MetriCorr ליד צינור וכיסוי</t>
  </si>
  <si>
    <t>WP011574</t>
  </si>
  <si>
    <t>התקנת יחידת מדידה ושידור Slimline Remote Monitoring Pack</t>
  </si>
  <si>
    <t>התקנת יחידת מדידה ושידור Slimline Remote Monitoring Pack, solar G מתוצרת MetriCorr</t>
  </si>
  <si>
    <t>WP011575</t>
  </si>
  <si>
    <t>אספקה והתקנת קונסטרוקצית מתכת מגולוונת ליחידת שידור וגדר רש</t>
  </si>
  <si>
    <t>אספקה והתקנת קונסטרוקצית מתכת מגולוונת ליחידת שידור וגדר רשת היקפית 2*2 מטר כולל שער פשפש, יסוד בטון ומצעים, לפי סטנדרט</t>
  </si>
  <si>
    <t>WP011576</t>
  </si>
  <si>
    <t>התקנת משטח להשוואת פוטנציאלים לנקודת חלוקת זרם  כולל אספקת</t>
  </si>
  <si>
    <t>התקנת משטח להשוואת פוטנציאלים לנקודת חלוקת זרם  כולל אספקת סרט דגם Standard מתוצרת Platt באורך כ-60 מטר</t>
  </si>
  <si>
    <t>WP011577</t>
  </si>
  <si>
    <t>התקנת משטח מבודד לנקודת חלוקת זרם כולל אספקת חצץ בעל התנגדו</t>
  </si>
  <si>
    <t>התקנת משטח מבודד לנקודת חלוקת זרם  כולל אספקת חצץ בעל התנגדות סגולןית מעל 100?*m, עבודות חפירה וכיסוי, החיבורים הנדרשים</t>
  </si>
  <si>
    <t>WP011578</t>
  </si>
  <si>
    <t>אספקת מפרץ מתח דגם SSD-3/1-1.2k-R  מתוצרת DEI כולל התקנתו</t>
  </si>
  <si>
    <t>אספקת מפרץ מתח דגם SSD-3/1-1.2k-R  מתוצרת DEI כולל התקנתו בתוך נקודת חלוקת זרם</t>
  </si>
  <si>
    <t>WP011579</t>
  </si>
  <si>
    <t>אספקת מפרץ מתח דגם SSD-3/1-3kA-R  מתוצרת DEI כולל התקנתו</t>
  </si>
  <si>
    <t>אספקת מפרץ מתח דגם SSD-3/1-3kA-R  מתוצרת DEI כולל התקנתו בתוך נקודת חלוקת זרם</t>
  </si>
  <si>
    <t>WP011580</t>
  </si>
  <si>
    <t>אספקת מפרץ מתח דגם SSD-3/1-5kA-R  מתוצרת DEI כולל התקנתו</t>
  </si>
  <si>
    <t>אספקת מפרץ מתח דגם SSD-3/1-5kA-R  מתוצרת DEI כולל התקנתו בתוך נקודת חלוקת זרם</t>
  </si>
  <si>
    <t>WP011581</t>
  </si>
  <si>
    <t>אספקת מפרץ מתח דגם PCRX-3/1-9kA  מתוצרת DEI כולל התקנתו</t>
  </si>
  <si>
    <t>אספקת מפרץ מתח דגם PCRX-3/1-9kA  מתוצרת DEI כולל התקנתו בתוך/ על רגל של נקודת חלוקת זרם</t>
  </si>
  <si>
    <t>WP011582</t>
  </si>
  <si>
    <t>ביצוע בדיקות DCVG כולל דוח לפי המפרט</t>
  </si>
  <si>
    <t>WP011583</t>
  </si>
  <si>
    <t>מדידות פעולת הגנה קתודית זמנית כולל רמת ההגנה ודוח</t>
  </si>
  <si>
    <t>מדידות פעולת הגנה קתודית זמנית כולל רמת ההגנה ודוח - פעם בחודש</t>
  </si>
  <si>
    <t>WP011584</t>
  </si>
  <si>
    <t>תוכניות עדות ובדיקות חשמליות לפי המפרט</t>
  </si>
  <si>
    <t>WP011585</t>
  </si>
  <si>
    <t>מנהל עבודה</t>
  </si>
  <si>
    <t>ש'ע</t>
  </si>
  <si>
    <t>WP011586</t>
  </si>
  <si>
    <t>רתך, כולל רתכת או מתקן לחיתוך</t>
  </si>
  <si>
    <t>WP011587</t>
  </si>
  <si>
    <t>מסגר או צנר</t>
  </si>
  <si>
    <t>WP011588</t>
  </si>
  <si>
    <t>פועל פשוט</t>
  </si>
  <si>
    <t>WP011589</t>
  </si>
  <si>
    <t>מחפר 229  CATERPILLER  או שווה ערך</t>
  </si>
  <si>
    <t>WP011590</t>
  </si>
  <si>
    <t>יעה אופני 950 או שווה ערך</t>
  </si>
  <si>
    <t>WP011591</t>
  </si>
  <si>
    <t>מחפר JCB-3 או שווה ערך.</t>
  </si>
  <si>
    <t>WP011592</t>
  </si>
  <si>
    <t>מחפר זעיר</t>
  </si>
  <si>
    <t>WP011593</t>
  </si>
  <si>
    <t>שומר חמוש ומצויד במכשיר טלפון נייד.תשלום לפי שעות השמירה</t>
  </si>
  <si>
    <t>שומר חמוש ומצויד במכשיר טלפון נייד. ,תשלום לפי שעות השמירה,כולל לילות וחגים-במקרה של עיכוב עבודות לפי דרישת המזמין בלבד.</t>
  </si>
  <si>
    <t>WP011594</t>
  </si>
  <si>
    <t>מבחן לחץ נוסף של הקו לאחר תיקון צינור דולף</t>
  </si>
  <si>
    <t>WP011595</t>
  </si>
  <si>
    <t>משאבת ניקוז 100 ממ"ק/ש, 20 מ' כולל הספקת אויר</t>
  </si>
  <si>
    <t>משאבת ניקוז 100 ממ"ק/ש, 20 מ' כולל הספקת אויר דחוס, דיזל או חשמל להפעלת המשאבה</t>
  </si>
  <si>
    <t>WP011596</t>
  </si>
  <si>
    <t>משאית סמיטריילר להובלות עם מנוף</t>
  </si>
  <si>
    <t>WP011597</t>
  </si>
  <si>
    <t>כבאית עם מיכל מים ומיכל קצף (כבאית נגרר)</t>
  </si>
  <si>
    <t>WP011598</t>
  </si>
  <si>
    <t>איתור תשתיות פיזי,בשאיבות עפר בעת חציית  קווי התשתיות באזור</t>
  </si>
  <si>
    <t>איתור תשתיות פיזי,בשאיבות עפר בעת חציית  קווי התשתיות באזור ולאורך כל רצועת העבודה כולל כל היתרים,החזרת קרקע, מודד מוסך</t>
  </si>
  <si>
    <t>יום</t>
  </si>
  <si>
    <t>WP011599</t>
  </si>
  <si>
    <t>אספקת ציוד וחומרים בהתאם לבקשת המזמין, ישולם בכפוף להצגת</t>
  </si>
  <si>
    <t>אספקת ציוד וחומרים בהתאם לבקשת המזמין, ישולם בכפוף להצגת חשבונית + 12%</t>
  </si>
  <si>
    <t>WP011600</t>
  </si>
  <si>
    <t>פיקוח ע"י הגורמים הרלוונטיים</t>
  </si>
  <si>
    <t>פיקוח ע"י הגורמים הרלוונטיים (חשמל,בזק,פרטנר,מקורות,שמורת הטבע, רשות העתיקות וכו')</t>
  </si>
  <si>
    <t>WP011601</t>
  </si>
  <si>
    <t>טיפול בקבלת היתר חפירה</t>
  </si>
  <si>
    <t>WP011602</t>
  </si>
  <si>
    <t>ביצוע חתכי בדיקה עבור ראשות העתיקות כולל ביצוע תיאומים</t>
  </si>
  <si>
    <t>ביצוע חתכי בדיקה עבור ראשות העתיקות כולל ביצוע תיאומים  וקבלת היתרי חפירה מול הרשויות והמשתמש/בעל הקרקע, חפירה</t>
  </si>
  <si>
    <t>WP011603</t>
  </si>
  <si>
    <t>אספקת חול אינרטי, חופשי מכל חומר אורגני או קורוזיבי, כולל</t>
  </si>
  <si>
    <t>אספקת חול אינרטי, חופשי מכל חומר אורגני או קורוזיבי, כולל פיזור וריפוד לפני הנחת שוחת בקרה ומילוי סביב השוחה עד לגובה פנ</t>
  </si>
  <si>
    <t>WP011604</t>
  </si>
  <si>
    <t>אספקה והנחה שרוול פלסטי "2 עבור סיב אופטי בעומק מינימלי</t>
  </si>
  <si>
    <t>אספקה והנחה שרוול פלסטי "2 עבור סיב אופטי בעומק מינימלי של 50 ס"מ כולל השחלת השרוול בקידוחים וכולל בדיקת השרוול לאחר</t>
  </si>
  <si>
    <t>WP011605</t>
  </si>
  <si>
    <t>אספקה והתקנת תאי שוחות תקשורת עם מכסים תוצרת חופית, בקוטר</t>
  </si>
  <si>
    <t>אספקה והתקנת תאי שוחות תקשורת עם מכסים תוצרת חופית, בקוטר 800 מ"מ וכיסוי באדמה מקומית בגובה  100 ס"מ , כולל חפירה בכל</t>
  </si>
  <si>
    <t>WP011606</t>
  </si>
  <si>
    <t>ביצוע כניסה ויציאה צינורות תשתית סיב אופטי לשוחות כולל</t>
  </si>
  <si>
    <t>ביצוע כניסה ויציאה צינורות תשתית סיב אופטי לשוחות כולל קידוח חורים ואיטום</t>
  </si>
  <si>
    <t>WP011607</t>
  </si>
  <si>
    <t>אספקה והנחת צנרת תשתית לכבלי סיב אופטי, מורכב מ- 2</t>
  </si>
  <si>
    <t>אספקה והנחת צנרת תשתית לכבלי סיב אופטי, מורכב מ- 2 צינורות בקוטר כולל 16 מ"מ  מחוברים ביניהם ועם מוליך מתכתי,לתעלה חפורה</t>
  </si>
  <si>
    <t>WP011608</t>
  </si>
  <si>
    <t>בדיקת צנרת בלחץ אויר ושטיפה בלחץ אויר על ידי יריית ספוג</t>
  </si>
  <si>
    <t>WP011609</t>
  </si>
  <si>
    <t>אספקה והתקנת כבל סיב אופטי עד 96  סיבים לרבות חיבורי</t>
  </si>
  <si>
    <t>אספקה והתקנת כבל סיב אופטי עד 96  סיבים לרבות חיבורי קצה וחיבורים בין הקטעים בכמות שידרש .</t>
  </si>
  <si>
    <t>WP011610</t>
  </si>
  <si>
    <t>ביצוע תוכנית לאחר ביצוע ( As Made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</si>
</sst>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12557851</v>
      </c>
    </row>
    <row r="4" spans="1:11" ht="46.5" customHeight="1" x14ac:dyDescent="0.25">
      <c r="A4" s="5" t="str">
        <f>IF(DataSheet!A6&lt;&gt;0,DataSheet!A6,"")</f>
        <v>WP011527</v>
      </c>
      <c r="B4" s="4" t="str">
        <f>IF(DataSheet!D6&lt;&gt;0,DataSheet!D6,"")</f>
        <v>הכשרת רצועת קרקע והכנת דרכי גישה לצורך עבודה. העבודה</v>
      </c>
      <c r="C4" s="4" t="str">
        <f>IF(DataSheet!E6&lt;&gt;0,DataSheet!E6,"")</f>
        <v>הכשרת רצועת קרקע והכנת דרכי גישה לצורך עבודה. העבודה קומפלט</v>
      </c>
      <c r="D4" s="5" t="str">
        <f>IF(DataSheet!J6&lt;&gt;0,DataSheet!J6,"")</f>
        <v/>
      </c>
      <c r="E4">
        <f>IF(DataSheet!B6&lt;&gt;0,DataSheet!B6,"")</f>
        <v>9000</v>
      </c>
      <c r="F4" t="str">
        <f>IF(DataSheet!F6&lt;&gt;0,DataSheet!F6,"")</f>
        <v>מטר</v>
      </c>
      <c r="G4" s="9">
        <f>IF(DataSheet!C6&lt;&gt;0,DataSheet!C6,"")</f>
        <v>32</v>
      </c>
      <c r="H4">
        <f>IF(OR(G4= 0,G4=""),"",G4*E4)</f>
        <v>288000</v>
      </c>
      <c r="I4">
        <f>IF(OR(G4= 0,G4=""),"",H4*(1-$I$2))</f>
        <v>288000</v>
      </c>
    </row>
    <row r="5" spans="1:11" ht="46.5" customHeight="1" x14ac:dyDescent="0.25">
      <c r="A5" s="5" t="str">
        <f>IF(DataSheet!A7&lt;&gt;0,DataSheet!A7,"")</f>
        <v>WP011528</v>
      </c>
      <c r="B5" s="4" t="str">
        <f>IF(DataSheet!D7&lt;&gt;0,DataSheet!D7,"")</f>
        <v>אספקה והתקנת של גידור זמני מגדר רשת בגובה 1.5 מ' ל-2</v>
      </c>
      <c r="C5" s="4" t="str">
        <f>IF(DataSheet!E7&lt;&gt;0,DataSheet!E7,"")</f>
        <v>אספקה והתקנת של גידור זמני מגדר רשת בגובה 1.5 מ' ל-2 צדדים של העבודות- אופציונלי</v>
      </c>
      <c r="D5" s="5" t="str">
        <f>IF(DataSheet!J7&lt;&gt;0,DataSheet!J7,"")</f>
        <v/>
      </c>
      <c r="E5">
        <f>IF(DataSheet!B7&lt;&gt;0,DataSheet!B7,"")</f>
        <v>20700</v>
      </c>
      <c r="F5" t="str">
        <f>IF(DataSheet!F7&lt;&gt;0,DataSheet!F7,"")</f>
        <v>מטר</v>
      </c>
      <c r="G5" s="9">
        <f>IF(DataSheet!C7&lt;&gt;0,DataSheet!C7,"")</f>
        <v>12</v>
      </c>
      <c r="H5">
        <f t="shared" ref="H5:H68" si="0">IF(OR(G5= 0,G5=""),"",G5*E5)</f>
        <v>248400</v>
      </c>
      <c r="I5">
        <f t="shared" ref="I5:I68" si="1">IF(OR(G5= 0,G5=""),"",H5*(1-$I$2))</f>
        <v>248400</v>
      </c>
    </row>
    <row r="6" spans="1:11" ht="46.5" customHeight="1" x14ac:dyDescent="0.25">
      <c r="A6" s="5" t="str">
        <f>IF(DataSheet!A8&lt;&gt;0,DataSheet!A8,"")</f>
        <v>WP011529</v>
      </c>
      <c r="B6" s="4" t="str">
        <f>IF(DataSheet!D8&lt;&gt;0,DataSheet!D8,"")</f>
        <v>חפירה בעבודות ידיים ובעזרת כלי חפירה זעירים לגילוי מיקום</v>
      </c>
      <c r="C6" s="4" t="str">
        <f>IF(DataSheet!E8&lt;&gt;0,DataSheet!E8,"")</f>
        <v>חפירה בעבודות ידיים ובעזרת כלי חפירה זעירים לגילוי מיקום ועומק צינורות, כבלים ומתקנים טמונים אחרים, כולל אבטחת יציבות</v>
      </c>
      <c r="D6" s="5" t="str">
        <f>IF(DataSheet!J8&lt;&gt;0,DataSheet!J8,"")</f>
        <v/>
      </c>
      <c r="E6">
        <f>IF(DataSheet!B8&lt;&gt;0,DataSheet!B8,"")</f>
        <v>1352</v>
      </c>
      <c r="F6" t="str">
        <f>IF(DataSheet!F8&lt;&gt;0,DataSheet!F8,"")</f>
        <v>מ3</v>
      </c>
      <c r="G6" s="9">
        <f>IF(DataSheet!C8&lt;&gt;0,DataSheet!C8,"")</f>
        <v>175</v>
      </c>
      <c r="H6">
        <f t="shared" si="0"/>
        <v>236600</v>
      </c>
      <c r="I6">
        <f t="shared" si="1"/>
        <v>236600</v>
      </c>
    </row>
    <row r="7" spans="1:11" ht="46.5" customHeight="1" x14ac:dyDescent="0.25">
      <c r="A7" s="5" t="str">
        <f>IF(DataSheet!A9&lt;&gt;0,DataSheet!A9,"")</f>
        <v>WP011530</v>
      </c>
      <c r="B7" s="4" t="str">
        <f>IF(DataSheet!D9&lt;&gt;0,DataSheet!D9,"")</f>
        <v>חפירה ו/או חציבת תעלה עבור קוי דלק ("10) בכלים ,לרבות</v>
      </c>
      <c r="C7" s="4" t="str">
        <f>IF(DataSheet!E9&lt;&gt;0,DataSheet!E9,"")</f>
        <v>חפירה ו/או חציבת תעלה עבור קוי דלק ("10) בכלים ,לרבות כלים זעירים לעומקים הנדרשים ,לרבות אבטחת יציבות דפנות החפירה ע"י</v>
      </c>
      <c r="D7" s="5" t="str">
        <f>IF(DataSheet!J9&lt;&gt;0,DataSheet!J9,"")</f>
        <v/>
      </c>
      <c r="E7">
        <f>IF(DataSheet!B9&lt;&gt;0,DataSheet!B9,"")</f>
        <v>7736</v>
      </c>
      <c r="F7" t="str">
        <f>IF(DataSheet!F9&lt;&gt;0,DataSheet!F9,"")</f>
        <v>מטר</v>
      </c>
      <c r="G7" s="9">
        <f>IF(DataSheet!C9&lt;&gt;0,DataSheet!C9,"")</f>
        <v>160</v>
      </c>
      <c r="H7">
        <f t="shared" si="0"/>
        <v>1237760</v>
      </c>
      <c r="I7">
        <f t="shared" si="1"/>
        <v>1237760</v>
      </c>
    </row>
    <row r="8" spans="1:11" ht="46.5" customHeight="1" x14ac:dyDescent="0.25">
      <c r="A8" s="5" t="str">
        <f>IF(DataSheet!A10&lt;&gt;0,DataSheet!A10,"")</f>
        <v>WP011531</v>
      </c>
      <c r="B8" s="4" t="str">
        <f>IF(DataSheet!D10&lt;&gt;0,DataSheet!D10,"")</f>
        <v>פינוי עודפי עפר קו מאתר העבודות למקום אשר אושר ע"י הרשויות</v>
      </c>
      <c r="C8" s="4" t="str">
        <f>IF(DataSheet!E10&lt;&gt;0,DataSheet!E10,"")</f>
        <v>פינוי עודפי עפר קו מאתר העבודות למקום אשר אושר ע"י הרשויות, על אחריות הקבלן, כולל העמסה והובלה.</v>
      </c>
      <c r="D8" s="5" t="str">
        <f>IF(DataSheet!J10&lt;&gt;0,DataSheet!J10,"")</f>
        <v/>
      </c>
      <c r="E8">
        <f>IF(DataSheet!B10&lt;&gt;0,DataSheet!B10,"")</f>
        <v>8095</v>
      </c>
      <c r="F8" t="str">
        <f>IF(DataSheet!F10&lt;&gt;0,DataSheet!F10,"")</f>
        <v>מ3</v>
      </c>
      <c r="G8" s="9">
        <f>IF(DataSheet!C10&lt;&gt;0,DataSheet!C10,"")</f>
        <v>10</v>
      </c>
      <c r="H8">
        <f t="shared" si="0"/>
        <v>80950</v>
      </c>
      <c r="I8">
        <f t="shared" si="1"/>
        <v>80950</v>
      </c>
    </row>
    <row r="9" spans="1:11" ht="46.5" customHeight="1" x14ac:dyDescent="0.25">
      <c r="A9" s="5" t="str">
        <f>IF(DataSheet!A11&lt;&gt;0,DataSheet!A11,"")</f>
        <v>WP011532</v>
      </c>
      <c r="B9" s="4" t="str">
        <f>IF(DataSheet!D11&lt;&gt;0,DataSheet!D11,"")</f>
        <v>הספקת חול אינרטי, חופשי מכל חומר אורגני או קורוזיבי, כולל</v>
      </c>
      <c r="C9" s="4" t="str">
        <f>IF(DataSheet!E11&lt;&gt;0,DataSheet!E11,"")</f>
        <v>הספקת חול אינרטי, חופשי מכל חומר אורגני או קורוזיבי, כולל פיזור וריפוד לפני הנחת הצינורות עד לגובה שיקבע ע"י המפקח</v>
      </c>
      <c r="D9" s="5" t="str">
        <f>IF(DataSheet!J11&lt;&gt;0,DataSheet!J11,"")</f>
        <v/>
      </c>
      <c r="E9">
        <f>IF(DataSheet!B11&lt;&gt;0,DataSheet!B11,"")</f>
        <v>8095</v>
      </c>
      <c r="F9" t="str">
        <f>IF(DataSheet!F11&lt;&gt;0,DataSheet!F11,"")</f>
        <v>מ3</v>
      </c>
      <c r="G9" s="9">
        <f>IF(DataSheet!C11&lt;&gt;0,DataSheet!C11,"")</f>
        <v>95</v>
      </c>
      <c r="H9">
        <f t="shared" si="0"/>
        <v>769025</v>
      </c>
      <c r="I9">
        <f t="shared" si="1"/>
        <v>769025</v>
      </c>
    </row>
    <row r="10" spans="1:11" ht="46.5" customHeight="1" x14ac:dyDescent="0.25">
      <c r="A10" s="5" t="str">
        <f>IF(DataSheet!A12&lt;&gt;0,DataSheet!A12,"")</f>
        <v>WP011533</v>
      </c>
      <c r="B10" s="4" t="str">
        <f>IF(DataSheet!D12&lt;&gt;0,DataSheet!D12,"")</f>
        <v>הספקת והובלת מצע סוג א', הנחתו והידוקו בשכבות של 20 ס"מ</v>
      </c>
      <c r="C10" s="4" t="str">
        <f>IF(DataSheet!E12&lt;&gt;0,DataSheet!E12,"")</f>
        <v>הספקת והובלת מצע סוג א', הנחתו והידוקו בשכבות של 20 ס"מ כל אחת לצפיפות 98% מוד א.א.ש.ו. לרבות בדיקה.</v>
      </c>
      <c r="D10" s="5" t="str">
        <f>IF(DataSheet!J12&lt;&gt;0,DataSheet!J12,"")</f>
        <v/>
      </c>
      <c r="E10">
        <f>IF(DataSheet!B12&lt;&gt;0,DataSheet!B12,"")</f>
        <v>2670</v>
      </c>
      <c r="F10" t="str">
        <f>IF(DataSheet!F12&lt;&gt;0,DataSheet!F12,"")</f>
        <v>מ3</v>
      </c>
      <c r="G10" s="9">
        <f>IF(DataSheet!C12&lt;&gt;0,DataSheet!C12,"")</f>
        <v>135</v>
      </c>
      <c r="H10">
        <f t="shared" si="0"/>
        <v>360450</v>
      </c>
      <c r="I10">
        <f t="shared" si="1"/>
        <v>360450</v>
      </c>
    </row>
    <row r="11" spans="1:11" ht="46.5" customHeight="1" x14ac:dyDescent="0.25">
      <c r="A11" s="5" t="str">
        <f>IF(DataSheet!A13&lt;&gt;0,DataSheet!A13,"")</f>
        <v>WP011534</v>
      </c>
      <c r="B11" s="4" t="str">
        <f>IF(DataSheet!D13&lt;&gt;0,DataSheet!D13,"")</f>
        <v>ביצוע קידוח אופקי מתכוונן (HDD) בעומק ושיפוע הנידרשים</v>
      </c>
      <c r="C11" s="4" t="str">
        <f>IF(DataSheet!E13&lt;&gt;0,DataSheet!E13,"")</f>
        <v>ביצוע קידוח אופקי מתכוונן (HDD) בעומק ושיפוע הנידרשים (2 יח'), קטע קו "10 מורכב מצונורות עטופים שלוש שכבות P.P.הקמת בורו</v>
      </c>
      <c r="D11" s="5" t="str">
        <f>IF(DataSheet!J13&lt;&gt;0,DataSheet!J13,"")</f>
        <v/>
      </c>
      <c r="E11">
        <f>IF(DataSheet!B13&lt;&gt;0,DataSheet!B13,"")</f>
        <v>200</v>
      </c>
      <c r="F11" t="str">
        <f>IF(DataSheet!F13&lt;&gt;0,DataSheet!F13,"")</f>
        <v>מטר</v>
      </c>
      <c r="G11" s="9">
        <f>IF(DataSheet!C13&lt;&gt;0,DataSheet!C13,"")</f>
        <v>1800</v>
      </c>
      <c r="H11">
        <f t="shared" si="0"/>
        <v>360000</v>
      </c>
      <c r="I11">
        <f t="shared" si="1"/>
        <v>360000</v>
      </c>
    </row>
    <row r="12" spans="1:11" ht="46.5" customHeight="1" x14ac:dyDescent="0.25">
      <c r="A12" s="5" t="str">
        <f>IF(DataSheet!A14&lt;&gt;0,DataSheet!A14,"")</f>
        <v>WP011535</v>
      </c>
      <c r="B12" s="4" t="str">
        <f>IF(DataSheet!D14&lt;&gt;0,DataSheet!D14,"")</f>
        <v>ביצוע קידוח אופקי מתכוונן (HDD)  לשרוול "24 בעומק ושיפוע</v>
      </c>
      <c r="C12" s="4" t="str">
        <f>IF(DataSheet!E14&lt;&gt;0,DataSheet!E14,"")</f>
        <v>ביצוע קידוח אופקי מתכוונן (HDD)  לשרוול "24 בעומק ושיפוע הנידרשים והנחת קטע קו "10 מורכב מצונורות עטופים שלוש שכבות P.P</v>
      </c>
      <c r="D12" s="5" t="str">
        <f>IF(DataSheet!J14&lt;&gt;0,DataSheet!J14,"")</f>
        <v/>
      </c>
      <c r="E12">
        <f>IF(DataSheet!B14&lt;&gt;0,DataSheet!B14,"")</f>
        <v>593</v>
      </c>
      <c r="F12" t="str">
        <f>IF(DataSheet!F14&lt;&gt;0,DataSheet!F14,"")</f>
        <v>מטר</v>
      </c>
      <c r="G12" s="9">
        <f>IF(DataSheet!C14&lt;&gt;0,DataSheet!C14,"")</f>
        <v>2000</v>
      </c>
      <c r="H12">
        <f t="shared" si="0"/>
        <v>1186000</v>
      </c>
      <c r="I12">
        <f t="shared" si="1"/>
        <v>1186000</v>
      </c>
    </row>
    <row r="13" spans="1:11" ht="46.5" customHeight="1" x14ac:dyDescent="0.25">
      <c r="A13" s="5" t="str">
        <f>IF(DataSheet!A15&lt;&gt;0,DataSheet!A15,"")</f>
        <v>WP011536</v>
      </c>
      <c r="B13" s="4" t="str">
        <f>IF(DataSheet!D15&lt;&gt;0,DataSheet!D15,"")</f>
        <v>ביצוע בדיקות DRAINAGE-TEST לכל קטע הקו ובהמשך</v>
      </c>
      <c r="C13" s="4" t="str">
        <f>IF(DataSheet!E15&lt;&gt;0,DataSheet!E15,"")</f>
        <v>ביצוע בדיקות DRAINAGE-TEST לכל קטע הקו ובהמשך (ע"פ התוצאות) בדיקת DCVG לקביעת מיקום הפגמים וביצוע תיקונים - הכל מושלם</v>
      </c>
      <c r="D13" s="5" t="str">
        <f>IF(DataSheet!J15&lt;&gt;0,DataSheet!J15,"")</f>
        <v/>
      </c>
      <c r="E13">
        <f>IF(DataSheet!B15&lt;&gt;0,DataSheet!B15,"")</f>
        <v>6</v>
      </c>
      <c r="F13" t="str">
        <f>IF(DataSheet!F15&lt;&gt;0,DataSheet!F15,"")</f>
        <v>CMP</v>
      </c>
      <c r="G13" s="9">
        <f>IF(DataSheet!C15&lt;&gt;0,DataSheet!C15,"")</f>
        <v>6000</v>
      </c>
      <c r="H13">
        <f t="shared" si="0"/>
        <v>36000</v>
      </c>
      <c r="I13">
        <f t="shared" si="1"/>
        <v>36000</v>
      </c>
    </row>
    <row r="14" spans="1:11" ht="46.5" customHeight="1" x14ac:dyDescent="0.25">
      <c r="A14" s="5" t="str">
        <f>IF(DataSheet!A16&lt;&gt;0,DataSheet!A16,"")</f>
        <v>WP011537</v>
      </c>
      <c r="B14" s="4" t="str">
        <f>IF(DataSheet!D16&lt;&gt;0,DataSheet!D16,"")</f>
        <v>פריסת סרט זיהוי לאורך הצינור לאחר השלב הראשון של מילוי</v>
      </c>
      <c r="C14" s="4" t="str">
        <f>IF(DataSheet!E16&lt;&gt;0,DataSheet!E16,"")</f>
        <v>פריסת סרט זיהוי לאורך הצינור לאחר השלב הראשון של מילוי חוזר בגובה 40 ס"מ מעל קודקוד הצינור.</v>
      </c>
      <c r="D14" s="5" t="str">
        <f>IF(DataSheet!J16&lt;&gt;0,DataSheet!J16,"")</f>
        <v/>
      </c>
      <c r="E14">
        <f>IF(DataSheet!B16&lt;&gt;0,DataSheet!B16,"")</f>
        <v>7736</v>
      </c>
      <c r="F14" t="str">
        <f>IF(DataSheet!F16&lt;&gt;0,DataSheet!F16,"")</f>
        <v>מטר</v>
      </c>
      <c r="G14" s="9">
        <f>IF(DataSheet!C16&lt;&gt;0,DataSheet!C16,"")</f>
        <v>10</v>
      </c>
      <c r="H14">
        <f t="shared" si="0"/>
        <v>77360</v>
      </c>
      <c r="I14">
        <f t="shared" si="1"/>
        <v>77360</v>
      </c>
    </row>
    <row r="15" spans="1:11" ht="46.5" customHeight="1" x14ac:dyDescent="0.25">
      <c r="A15" s="5" t="str">
        <f>IF(DataSheet!A17&lt;&gt;0,DataSheet!A17,"")</f>
        <v>WP011538</v>
      </c>
      <c r="B15" s="4" t="str">
        <f>IF(DataSheet!D17&lt;&gt;0,DataSheet!D17,"")</f>
        <v>הנחה צינור שרוול "24 בקידוח HD עבור קווי דלק  "10 לעומקים</v>
      </c>
      <c r="C15" s="4" t="str">
        <f>IF(DataSheet!E17&lt;&gt;0,DataSheet!E17,"")</f>
        <v>הנחה צינור שרוול "24 בקידוח HD עבור קווי דלק "10 לעומקים הנדרשים לרבות חפירת בורות הקידוח אבטחת יציבות דפנות החפירה ע"י</v>
      </c>
      <c r="D15" s="5" t="str">
        <f>IF(DataSheet!J17&lt;&gt;0,DataSheet!J17,"")</f>
        <v/>
      </c>
      <c r="E15">
        <f>IF(DataSheet!B17&lt;&gt;0,DataSheet!B17,"")</f>
        <v>671</v>
      </c>
      <c r="F15" t="str">
        <f>IF(DataSheet!F17&lt;&gt;0,DataSheet!F17,"")</f>
        <v>מטר</v>
      </c>
      <c r="G15" s="9">
        <f>IF(DataSheet!C17&lt;&gt;0,DataSheet!C17,"")</f>
        <v>2300</v>
      </c>
      <c r="H15">
        <f t="shared" si="0"/>
        <v>1543300</v>
      </c>
      <c r="I15">
        <f t="shared" si="1"/>
        <v>1543300</v>
      </c>
    </row>
    <row r="16" spans="1:11" ht="46.5" customHeight="1" x14ac:dyDescent="0.25">
      <c r="A16" s="5" t="str">
        <f>IF(DataSheet!A18&lt;&gt;0,DataSheet!A18,"")</f>
        <v>WP011539</v>
      </c>
      <c r="B16" s="4" t="str">
        <f>IF(DataSheet!D18&lt;&gt;0,DataSheet!D18,"")</f>
        <v>הנחה צינור שרוול "24 בחפירה/תעלה פתוחה עבור קווי דלק</v>
      </c>
      <c r="C16" s="4" t="str">
        <f>IF(DataSheet!E18&lt;&gt;0,DataSheet!E18,"")</f>
        <v>הנחה צינור שרוול "24 בחפירה/תעלה פתוחה עבור קווי דלק  "10 לעומקים הנדרשים לרבות חפירת דפנות החפירה ,אבטחת יציבות דפנות</v>
      </c>
      <c r="D16" s="5" t="str">
        <f>IF(DataSheet!J18&lt;&gt;0,DataSheet!J18,"")</f>
        <v/>
      </c>
      <c r="E16">
        <f>IF(DataSheet!B18&lt;&gt;0,DataSheet!B18,"")</f>
        <v>300</v>
      </c>
      <c r="F16" t="str">
        <f>IF(DataSheet!F18&lt;&gt;0,DataSheet!F18,"")</f>
        <v>מטר</v>
      </c>
      <c r="G16" s="9">
        <f>IF(DataSheet!C18&lt;&gt;0,DataSheet!C18,"")</f>
        <v>1600</v>
      </c>
      <c r="H16">
        <f t="shared" si="0"/>
        <v>480000</v>
      </c>
      <c r="I16">
        <f t="shared" si="1"/>
        <v>480000</v>
      </c>
    </row>
    <row r="17" spans="1:9" ht="46.5" customHeight="1" x14ac:dyDescent="0.25">
      <c r="A17" s="5" t="str">
        <f>IF(DataSheet!A19&lt;&gt;0,DataSheet!A19,"")</f>
        <v>WP011540</v>
      </c>
      <c r="B17" s="4" t="str">
        <f>IF(DataSheet!D19&lt;&gt;0,DataSheet!D19,"")</f>
        <v>השחלת צינור הדלק, קוטר "10 דרך צינורות שרוול "24 כולל התקנת</v>
      </c>
      <c r="C17" s="4" t="str">
        <f>IF(DataSheet!E19&lt;&gt;0,DataSheet!E19,"")</f>
        <v>השחלת צינור הדלק, קוטר "10 דרך צינורות שרוול "24, כולל התקנת נעלי סמך על צינור הדלק,התקנת תמיכות DIMEX בקצוות השרוול</v>
      </c>
      <c r="D17" s="5" t="str">
        <f>IF(DataSheet!J19&lt;&gt;0,DataSheet!J19,"")</f>
        <v/>
      </c>
      <c r="E17">
        <f>IF(DataSheet!B19&lt;&gt;0,DataSheet!B19,"")</f>
        <v>971</v>
      </c>
      <c r="F17" t="str">
        <f>IF(DataSheet!F19&lt;&gt;0,DataSheet!F19,"")</f>
        <v>מטר</v>
      </c>
      <c r="G17" s="9">
        <f>IF(DataSheet!C19&lt;&gt;0,DataSheet!C19,"")</f>
        <v>220</v>
      </c>
      <c r="H17">
        <f t="shared" si="0"/>
        <v>213620</v>
      </c>
      <c r="I17">
        <f t="shared" si="1"/>
        <v>213620</v>
      </c>
    </row>
    <row r="18" spans="1:9" ht="46.5" customHeight="1" x14ac:dyDescent="0.25">
      <c r="A18" s="5" t="str">
        <f>IF(DataSheet!A20&lt;&gt;0,DataSheet!A20,"")</f>
        <v>WP011541</v>
      </c>
      <c r="B18" s="4" t="str">
        <f>IF(DataSheet!D20&lt;&gt;0,DataSheet!D20,"")</f>
        <v>הנחת קו דלק  "10 מורכב מצינורות עטופים שלוש שכבות</v>
      </c>
      <c r="C18" s="4" t="str">
        <f>IF(DataSheet!E20&lt;&gt;0,DataSheet!E20,"")</f>
        <v>הנחת קו דלק "10 מורכב מצינורות עטופים שלוש שכבות P.P/HDPE/TRIO כולל הובלה, אחסון, מדידה, פיזור, כיפוף קשתות והתקנתן</v>
      </c>
      <c r="D18" s="5" t="str">
        <f>IF(DataSheet!J20&lt;&gt;0,DataSheet!J20,"")</f>
        <v/>
      </c>
      <c r="E18">
        <f>IF(DataSheet!B20&lt;&gt;0,DataSheet!B20,"")</f>
        <v>7436</v>
      </c>
      <c r="F18" t="str">
        <f>IF(DataSheet!F20&lt;&gt;0,DataSheet!F20,"")</f>
        <v>מטר</v>
      </c>
      <c r="G18" s="9">
        <f>IF(DataSheet!C20&lt;&gt;0,DataSheet!C20,"")</f>
        <v>200</v>
      </c>
      <c r="H18">
        <f t="shared" si="0"/>
        <v>1487200</v>
      </c>
      <c r="I18">
        <f t="shared" si="1"/>
        <v>1487200</v>
      </c>
    </row>
    <row r="19" spans="1:9" ht="46.5" customHeight="1" x14ac:dyDescent="0.25">
      <c r="A19" s="5" t="str">
        <f>IF(DataSheet!A21&lt;&gt;0,DataSheet!A21,"")</f>
        <v>WP011542</v>
      </c>
      <c r="B19" s="4" t="str">
        <f>IF(DataSheet!D21&lt;&gt;0,DataSheet!D21,"")</f>
        <v>ריתוך צנרת דלק ( צילומים רדיוגרפיה בכמות הנדרשת במסמכי</v>
      </c>
      <c r="C19" s="4" t="str">
        <f>IF(DataSheet!E21&lt;&gt;0,DataSheet!E21,"")</f>
        <v>ריתוך צנרת דלק ( צילומים רדיוגרפיה בכמות הנדרשת במסמכי החוזה על חשבון המזמין ).  מדידה לפי אינץ'-קוטר של ריתוך</v>
      </c>
      <c r="D19" s="5" t="str">
        <f>IF(DataSheet!J21&lt;&gt;0,DataSheet!J21,"")</f>
        <v/>
      </c>
      <c r="E19">
        <f>IF(DataSheet!B21&lt;&gt;0,DataSheet!B21,"")</f>
        <v>9000</v>
      </c>
      <c r="F19" t="str">
        <f>IF(DataSheet!F21&lt;&gt;0,DataSheet!F21,"")</f>
        <v>ID</v>
      </c>
      <c r="G19" s="9">
        <f>IF(DataSheet!C21&lt;&gt;0,DataSheet!C21,"")</f>
        <v>120</v>
      </c>
      <c r="H19">
        <f t="shared" si="0"/>
        <v>1080000</v>
      </c>
      <c r="I19">
        <f t="shared" si="1"/>
        <v>1080000</v>
      </c>
    </row>
    <row r="20" spans="1:9" ht="46.5" customHeight="1" x14ac:dyDescent="0.25">
      <c r="A20" s="5" t="str">
        <f>IF(DataSheet!A22&lt;&gt;0,DataSheet!A22,"")</f>
        <v>WP011543</v>
      </c>
      <c r="B20" s="4" t="str">
        <f>IF(DataSheet!D22&lt;&gt;0,DataSheet!D22,"")</f>
        <v>ריתוך כיפות בקצוות קטע צינור "10, חדש  כולל הרכבת</v>
      </c>
      <c r="C20" s="4" t="str">
        <f>IF(DataSheet!E22&lt;&gt;0,DataSheet!E22,"")</f>
        <v>ריתוך כיפות בקצוות קטע צינור "10, חדש  כולל הרכבת מערכת למילוי גז חנקן ומדידת לחץ.</v>
      </c>
      <c r="D20" s="5" t="str">
        <f>IF(DataSheet!J22&lt;&gt;0,DataSheet!J22,"")</f>
        <v/>
      </c>
      <c r="E20">
        <f>IF(DataSheet!B22&lt;&gt;0,DataSheet!B22,"")</f>
        <v>2</v>
      </c>
      <c r="F20" t="str">
        <f>IF(DataSheet!F22&lt;&gt;0,DataSheet!F22,"")</f>
        <v>CMP</v>
      </c>
      <c r="G20" s="9">
        <f>IF(DataSheet!C22&lt;&gt;0,DataSheet!C22,"")</f>
        <v>2700</v>
      </c>
      <c r="H20">
        <f t="shared" si="0"/>
        <v>5400</v>
      </c>
      <c r="I20">
        <f t="shared" si="1"/>
        <v>5400</v>
      </c>
    </row>
    <row r="21" spans="1:9" ht="46.5" customHeight="1" x14ac:dyDescent="0.25">
      <c r="A21" s="5" t="str">
        <f>IF(DataSheet!A23&lt;&gt;0,DataSheet!A23,"")</f>
        <v>WP011544</v>
      </c>
      <c r="B21" s="4" t="str">
        <f>IF(DataSheet!D23&lt;&gt;0,DataSheet!D23,"")</f>
        <v>אספקת והתקנת גז חנקן  ומילוי קטע צינור "10 חדש</v>
      </c>
      <c r="C21" s="4" t="str">
        <f>IF(DataSheet!E23&lt;&gt;0,DataSheet!E23,"")</f>
        <v>אספקת והתקנת גז חנקן  ומילוי קטע צינור "10 חדש</v>
      </c>
      <c r="D21" s="5" t="str">
        <f>IF(DataSheet!J23&lt;&gt;0,DataSheet!J23,"")</f>
        <v/>
      </c>
      <c r="E21">
        <f>IF(DataSheet!B23&lt;&gt;0,DataSheet!B23,"")</f>
        <v>1</v>
      </c>
      <c r="F21" t="str">
        <f>IF(DataSheet!F23&lt;&gt;0,DataSheet!F23,"")</f>
        <v>CMP</v>
      </c>
      <c r="G21" s="9">
        <f>IF(DataSheet!C23&lt;&gt;0,DataSheet!C23,"")</f>
        <v>27500</v>
      </c>
      <c r="H21">
        <f t="shared" si="0"/>
        <v>27500</v>
      </c>
      <c r="I21">
        <f t="shared" si="1"/>
        <v>27500</v>
      </c>
    </row>
    <row r="22" spans="1:9" ht="46.5" customHeight="1" x14ac:dyDescent="0.25">
      <c r="A22" s="5" t="str">
        <f>IF(DataSheet!A24&lt;&gt;0,DataSheet!A24,"")</f>
        <v>WP011545</v>
      </c>
      <c r="B22" s="4" t="str">
        <f>IF(DataSheet!D24&lt;&gt;0,DataSheet!D24,"")</f>
        <v>אספקת עגלת חירום כולל מיכול גמיש (צנרת,מחברים,מדחס קומפלט)</v>
      </c>
      <c r="C22" s="4" t="str">
        <f>IF(DataSheet!E24&lt;&gt;0,DataSheet!E24,"")</f>
        <v>אספקת עגלת חירום כולל מיכול גמיש (צנרת,מחברים,מדחס קומפלט), SPLITSLEEVE 2 לכל קוטר, ניילון שחור, שלטי אזהרה,גדר כתומה</v>
      </c>
      <c r="D22" s="5" t="str">
        <f>IF(DataSheet!J24&lt;&gt;0,DataSheet!J24,"")</f>
        <v/>
      </c>
      <c r="E22">
        <f>IF(DataSheet!B24&lt;&gt;0,DataSheet!B24,"")</f>
        <v>1</v>
      </c>
      <c r="F22" t="str">
        <f>IF(DataSheet!F24&lt;&gt;0,DataSheet!F24,"")</f>
        <v>יח</v>
      </c>
      <c r="G22" s="9">
        <f>IF(DataSheet!C24&lt;&gt;0,DataSheet!C24,"")</f>
        <v>30000</v>
      </c>
      <c r="H22">
        <f t="shared" si="0"/>
        <v>30000</v>
      </c>
      <c r="I22">
        <f t="shared" si="1"/>
        <v>30000</v>
      </c>
    </row>
    <row r="23" spans="1:9" ht="46.5" customHeight="1" x14ac:dyDescent="0.25">
      <c r="A23" s="5" t="str">
        <f>IF(DataSheet!A25&lt;&gt;0,DataSheet!A25,"")</f>
        <v>WP011546</v>
      </c>
      <c r="B23" s="4" t="str">
        <f>IF(DataSheet!D25&lt;&gt;0,DataSheet!D25,"")</f>
        <v>מעבר קו הדלק מתחת לקווים או כבלים לא מסומנים.</v>
      </c>
      <c r="C23" s="4" t="str">
        <f>IF(DataSheet!E25&lt;&gt;0,DataSheet!E25,"")</f>
        <v>מעבר קו הדלק מתחת לקווים או כבלים לא מסומנים.</v>
      </c>
      <c r="D23" s="5" t="str">
        <f>IF(DataSheet!J25&lt;&gt;0,DataSheet!J25,"")</f>
        <v/>
      </c>
      <c r="E23">
        <f>IF(DataSheet!B25&lt;&gt;0,DataSheet!B25,"")</f>
        <v>50</v>
      </c>
      <c r="F23" t="str">
        <f>IF(DataSheet!F25&lt;&gt;0,DataSheet!F25,"")</f>
        <v>יח</v>
      </c>
      <c r="G23" s="9">
        <f>IF(DataSheet!C25&lt;&gt;0,DataSheet!C25,"")</f>
        <v>500</v>
      </c>
      <c r="H23">
        <f t="shared" si="0"/>
        <v>25000</v>
      </c>
      <c r="I23">
        <f t="shared" si="1"/>
        <v>25000</v>
      </c>
    </row>
    <row r="24" spans="1:9" ht="46.5" customHeight="1" x14ac:dyDescent="0.25">
      <c r="A24" s="5" t="str">
        <f>IF(DataSheet!A26&lt;&gt;0,DataSheet!A26,"")</f>
        <v>WP011547</v>
      </c>
      <c r="B24" s="4" t="str">
        <f>IF(DataSheet!D26&lt;&gt;0,DataSheet!D26,"")</f>
        <v>אספקה והנחה מרצפות 45x45x5 ס"מ על מצע חול כולל ציפוי</v>
      </c>
      <c r="C24" s="4" t="str">
        <f>IF(DataSheet!E26&lt;&gt;0,DataSheet!E26,"")</f>
        <v>אספקה והנחה מרצפות 45x45x5 ס"מ על מצע חול כולל ציפוי ביטומן להפרדה בין הקווים/כבלים.</v>
      </c>
      <c r="D24" s="5" t="str">
        <f>IF(DataSheet!J26&lt;&gt;0,DataSheet!J26,"")</f>
        <v/>
      </c>
      <c r="E24">
        <f>IF(DataSheet!B26&lt;&gt;0,DataSheet!B26,"")</f>
        <v>9</v>
      </c>
      <c r="F24" t="str">
        <f>IF(DataSheet!F26&lt;&gt;0,DataSheet!F26,"")</f>
        <v>מ2</v>
      </c>
      <c r="G24" s="9">
        <f>IF(DataSheet!C26&lt;&gt;0,DataSheet!C26,"")</f>
        <v>100</v>
      </c>
      <c r="H24">
        <f t="shared" si="0"/>
        <v>900</v>
      </c>
      <c r="I24">
        <f t="shared" si="1"/>
        <v>900</v>
      </c>
    </row>
    <row r="25" spans="1:9" ht="46.5" customHeight="1" x14ac:dyDescent="0.25">
      <c r="A25" s="5" t="str">
        <f>IF(DataSheet!A27&lt;&gt;0,DataSheet!A27,"")</f>
        <v>WP011548</v>
      </c>
      <c r="B25" s="4" t="str">
        <f>IF(DataSheet!D27&lt;&gt;0,DataSheet!D27,"")</f>
        <v>יציקת תמיכות לצנרת מבטון ב-30 כולל ברזל זיון.</v>
      </c>
      <c r="C25" s="4" t="str">
        <f>IF(DataSheet!E27&lt;&gt;0,DataSheet!E27,"")</f>
        <v>יציקת תמיכות לצנרת מבטון ב-30 כולל ברזל זיון.</v>
      </c>
      <c r="D25" s="5" t="str">
        <f>IF(DataSheet!J27&lt;&gt;0,DataSheet!J27,"")</f>
        <v/>
      </c>
      <c r="E25">
        <f>IF(DataSheet!B27&lt;&gt;0,DataSheet!B27,"")</f>
        <v>76</v>
      </c>
      <c r="F25" t="str">
        <f>IF(DataSheet!F27&lt;&gt;0,DataSheet!F27,"")</f>
        <v>מ3</v>
      </c>
      <c r="G25" s="9">
        <f>IF(DataSheet!C27&lt;&gt;0,DataSheet!C27,"")</f>
        <v>2200</v>
      </c>
      <c r="H25">
        <f t="shared" si="0"/>
        <v>167200</v>
      </c>
      <c r="I25">
        <f t="shared" si="1"/>
        <v>167200</v>
      </c>
    </row>
    <row r="26" spans="1:9" ht="46.5" customHeight="1" x14ac:dyDescent="0.25">
      <c r="A26" s="5" t="str">
        <f>IF(DataSheet!A28&lt;&gt;0,DataSheet!A28,"")</f>
        <v>WP011549</v>
      </c>
      <c r="B26" s="4" t="str">
        <f>IF(DataSheet!D28&lt;&gt;0,DataSheet!D28,"")</f>
        <v>ייצור, אספקה והנחת פלטות מבטון ב- 30 עם זיון מסיבים פלסטיים</v>
      </c>
      <c r="C26" s="4" t="str">
        <f>IF(DataSheet!E28&lt;&gt;0,DataSheet!E28,"")</f>
        <v>ייצור, אספקה והנחת פלטות מבטון ב- 30 עם זיון מסיבים פלסטיים, בגודל 0.1x 1x1.2 מ'  מעל קווי דלק.המרווח בין הפלטות 25 ס"מ.</v>
      </c>
      <c r="D26" s="5" t="str">
        <f>IF(DataSheet!J28&lt;&gt;0,DataSheet!J28,"")</f>
        <v/>
      </c>
      <c r="E26">
        <f>IF(DataSheet!B28&lt;&gt;0,DataSheet!B28,"")</f>
        <v>16</v>
      </c>
      <c r="F26" t="str">
        <f>IF(DataSheet!F28&lt;&gt;0,DataSheet!F28,"")</f>
        <v>יח</v>
      </c>
      <c r="G26" s="9">
        <f>IF(DataSheet!C28&lt;&gt;0,DataSheet!C28,"")</f>
        <v>350</v>
      </c>
      <c r="H26">
        <f t="shared" si="0"/>
        <v>5600</v>
      </c>
      <c r="I26">
        <f t="shared" si="1"/>
        <v>5600</v>
      </c>
    </row>
    <row r="27" spans="1:9" ht="46.5" customHeight="1" x14ac:dyDescent="0.25">
      <c r="A27" s="5" t="str">
        <f>IF(DataSheet!A29&lt;&gt;0,DataSheet!A29,"")</f>
        <v>WP011550</v>
      </c>
      <c r="B27" s="4" t="str">
        <f>IF(DataSheet!D29&lt;&gt;0,DataSheet!D29,"")</f>
        <v>כריתה ו/או עקירה של עצים טבעיים, מטע לרבות שורשים, כולל</v>
      </c>
      <c r="C27" s="4" t="str">
        <f>IF(DataSheet!E29&lt;&gt;0,DataSheet!E29,"")</f>
        <v>כריתה ו/או עקירה של עצים טבעיים, מטע לרבות שורשים, כולל פינוי וסילוק</v>
      </c>
      <c r="D27" s="5" t="str">
        <f>IF(DataSheet!J29&lt;&gt;0,DataSheet!J29,"")</f>
        <v/>
      </c>
      <c r="E27">
        <f>IF(DataSheet!B29&lt;&gt;0,DataSheet!B29,"")</f>
        <v>560</v>
      </c>
      <c r="F27" t="str">
        <f>IF(DataSheet!F29&lt;&gt;0,DataSheet!F29,"")</f>
        <v>יח</v>
      </c>
      <c r="G27" s="9">
        <f>IF(DataSheet!C29&lt;&gt;0,DataSheet!C29,"")</f>
        <v>370</v>
      </c>
      <c r="H27">
        <f t="shared" si="0"/>
        <v>207200</v>
      </c>
      <c r="I27">
        <f t="shared" si="1"/>
        <v>207200</v>
      </c>
    </row>
    <row r="28" spans="1:9" ht="46.5" customHeight="1" x14ac:dyDescent="0.25">
      <c r="A28" s="5" t="str">
        <f>IF(DataSheet!A30&lt;&gt;0,DataSheet!A30,"")</f>
        <v>WP011551</v>
      </c>
      <c r="B28" s="4" t="str">
        <f>IF(DataSheet!D30&lt;&gt;0,DataSheet!D30,"")</f>
        <v>טיפול במינים פולשים ע"פ דרישת הרשויות</v>
      </c>
      <c r="C28" s="4" t="str">
        <f>IF(DataSheet!E30&lt;&gt;0,DataSheet!E30,"")</f>
        <v>טיפול במינים פולשים ע"פ דרישת הרשויות</v>
      </c>
      <c r="D28" s="5" t="str">
        <f>IF(DataSheet!J30&lt;&gt;0,DataSheet!J30,"")</f>
        <v/>
      </c>
      <c r="E28">
        <f>IF(DataSheet!B30&lt;&gt;0,DataSheet!B30,"")</f>
        <v>1</v>
      </c>
      <c r="F28" t="str">
        <f>IF(DataSheet!F30&lt;&gt;0,DataSheet!F30,"")</f>
        <v>CMP</v>
      </c>
      <c r="G28" s="9">
        <f>IF(DataSheet!C30&lt;&gt;0,DataSheet!C30,"")</f>
        <v>10000</v>
      </c>
      <c r="H28">
        <f t="shared" si="0"/>
        <v>10000</v>
      </c>
      <c r="I28">
        <f t="shared" si="1"/>
        <v>10000</v>
      </c>
    </row>
    <row r="29" spans="1:9" ht="46.5" customHeight="1" x14ac:dyDescent="0.25">
      <c r="A29" s="5" t="str">
        <f>IF(DataSheet!A31&lt;&gt;0,DataSheet!A31,"")</f>
        <v>WP011552</v>
      </c>
      <c r="B29" s="4" t="str">
        <f>IF(DataSheet!D31&lt;&gt;0,DataSheet!D31,"")</f>
        <v>העתקת קווי השקיייה בקטרים משתנים.</v>
      </c>
      <c r="C29" s="4" t="str">
        <f>IF(DataSheet!E31&lt;&gt;0,DataSheet!E31,"")</f>
        <v>העתקת קווי השקיייה בקטרים משתנים.</v>
      </c>
      <c r="D29" s="5" t="str">
        <f>IF(DataSheet!J31&lt;&gt;0,DataSheet!J31,"")</f>
        <v/>
      </c>
      <c r="E29">
        <f>IF(DataSheet!B31&lt;&gt;0,DataSheet!B31,"")</f>
        <v>100</v>
      </c>
      <c r="F29" t="str">
        <f>IF(DataSheet!F31&lt;&gt;0,DataSheet!F31,"")</f>
        <v>מטר</v>
      </c>
      <c r="G29" s="9">
        <f>IF(DataSheet!C31&lt;&gt;0,DataSheet!C31,"")</f>
        <v>25</v>
      </c>
      <c r="H29">
        <f t="shared" si="0"/>
        <v>2500</v>
      </c>
      <c r="I29">
        <f t="shared" si="1"/>
        <v>2500</v>
      </c>
    </row>
    <row r="30" spans="1:9" ht="46.5" customHeight="1" x14ac:dyDescent="0.25">
      <c r="A30" s="5" t="str">
        <f>IF(DataSheet!A32&lt;&gt;0,DataSheet!A32,"")</f>
        <v>WP011553</v>
      </c>
      <c r="B30" s="4" t="str">
        <f>IF(DataSheet!D32&lt;&gt;0,DataSheet!D32,"")</f>
        <v>התקנת שלטי אזהרה, כולל יסוד בטון</v>
      </c>
      <c r="C30" s="4" t="str">
        <f>IF(DataSheet!E32&lt;&gt;0,DataSheet!E32,"")</f>
        <v>התקנת שלטי אזהרה, כולל יסוד בטון</v>
      </c>
      <c r="D30" s="5" t="str">
        <f>IF(DataSheet!J32&lt;&gt;0,DataSheet!J32,"")</f>
        <v/>
      </c>
      <c r="E30">
        <f>IF(DataSheet!B32&lt;&gt;0,DataSheet!B32,"")</f>
        <v>10</v>
      </c>
      <c r="F30" t="str">
        <f>IF(DataSheet!F32&lt;&gt;0,DataSheet!F32,"")</f>
        <v>יח</v>
      </c>
      <c r="G30" s="9">
        <f>IF(DataSheet!C32&lt;&gt;0,DataSheet!C32,"")</f>
        <v>2000</v>
      </c>
      <c r="H30">
        <f t="shared" si="0"/>
        <v>20000</v>
      </c>
      <c r="I30">
        <f t="shared" si="1"/>
        <v>20000</v>
      </c>
    </row>
    <row r="31" spans="1:9" ht="46.5" customHeight="1" x14ac:dyDescent="0.25">
      <c r="A31" s="5" t="str">
        <f>IF(DataSheet!A33&lt;&gt;0,DataSheet!A33,"")</f>
        <v>WP011554</v>
      </c>
      <c r="B31" s="4" t="str">
        <f>IF(DataSheet!D33&lt;&gt;0,DataSheet!D33,"")</f>
        <v>מדידה וביצוע תוכנית בדיעבד( As Made )</v>
      </c>
      <c r="C31" s="4" t="str">
        <f>IF(DataSheet!E33&lt;&gt;0,DataSheet!E33,"")</f>
        <v>מדידה וביצוע תוכנית בדיעבד( As Made )</v>
      </c>
      <c r="D31" s="5" t="str">
        <f>IF(DataSheet!J33&lt;&gt;0,DataSheet!J33,"")</f>
        <v/>
      </c>
      <c r="E31">
        <f>IF(DataSheet!B33&lt;&gt;0,DataSheet!B33,"")</f>
        <v>1</v>
      </c>
      <c r="F31" t="str">
        <f>IF(DataSheet!F33&lt;&gt;0,DataSheet!F33,"")</f>
        <v>CMP</v>
      </c>
      <c r="G31" s="9">
        <f>IF(DataSheet!C33&lt;&gt;0,DataSheet!C33,"")</f>
        <v>50000</v>
      </c>
      <c r="H31">
        <f t="shared" si="0"/>
        <v>50000</v>
      </c>
      <c r="I31">
        <f t="shared" si="1"/>
        <v>50000</v>
      </c>
    </row>
    <row r="32" spans="1:9" ht="46.5" customHeight="1" x14ac:dyDescent="0.25">
      <c r="A32" s="5" t="str">
        <f>IF(DataSheet!A34&lt;&gt;0,DataSheet!A34,"")</f>
        <v>WP011555</v>
      </c>
      <c r="B32" s="4" t="str">
        <f>IF(DataSheet!D34&lt;&gt;0,DataSheet!D34,"")</f>
        <v>תיאום עם גופים רלוונטים וקבלת היתרי חפירה</v>
      </c>
      <c r="C32" s="4" t="str">
        <f>IF(DataSheet!E34&lt;&gt;0,DataSheet!E34,"")</f>
        <v>תיאום עם גופים רלוונטים וקבלת היתרי חפירה</v>
      </c>
      <c r="D32" s="5" t="str">
        <f>IF(DataSheet!J34&lt;&gt;0,DataSheet!J34,"")</f>
        <v/>
      </c>
      <c r="E32">
        <f>IF(DataSheet!B34&lt;&gt;0,DataSheet!B34,"")</f>
        <v>1</v>
      </c>
      <c r="F32" t="str">
        <f>IF(DataSheet!F34&lt;&gt;0,DataSheet!F34,"")</f>
        <v>CMP</v>
      </c>
      <c r="G32" s="9">
        <f>IF(DataSheet!C34&lt;&gt;0,DataSheet!C34,"")</f>
        <v>40000</v>
      </c>
      <c r="H32">
        <f t="shared" si="0"/>
        <v>40000</v>
      </c>
      <c r="I32">
        <f t="shared" si="1"/>
        <v>40000</v>
      </c>
    </row>
    <row r="33" spans="1:9" ht="46.5" customHeight="1" x14ac:dyDescent="0.25">
      <c r="A33" s="5" t="str">
        <f>IF(DataSheet!A35&lt;&gt;0,DataSheet!A35,"")</f>
        <v>WP011556</v>
      </c>
      <c r="B33" s="4" t="str">
        <f>IF(DataSheet!D35&lt;&gt;0,DataSheet!D35,"")</f>
        <v>אספקה והתקנת נקודת מדידה טיפוס צינור, עם לוח פרטינקס או</v>
      </c>
      <c r="C33" s="4" t="str">
        <f>IF(DataSheet!E35&lt;&gt;0,DataSheet!E35,"")</f>
        <v>אספקה והתקנת נקודת מדידה טיפוס צינור, עם לוח פרטינקס או פרספקט וברגים, שנטים, כולל השחלת כבלי הגנה קתודית קיימים ומתוכננ</v>
      </c>
      <c r="D33" s="5" t="str">
        <f>IF(DataSheet!J35&lt;&gt;0,DataSheet!J35,"")</f>
        <v/>
      </c>
      <c r="E33">
        <f>IF(DataSheet!B35&lt;&gt;0,DataSheet!B35,"")</f>
        <v>4</v>
      </c>
      <c r="F33" t="str">
        <f>IF(DataSheet!F35&lt;&gt;0,DataSheet!F35,"")</f>
        <v>יח</v>
      </c>
      <c r="G33" s="9">
        <f>IF(DataSheet!C35&lt;&gt;0,DataSheet!C35,"")</f>
        <v>3500</v>
      </c>
      <c r="H33">
        <f t="shared" si="0"/>
        <v>14000</v>
      </c>
      <c r="I33">
        <f t="shared" si="1"/>
        <v>14000</v>
      </c>
    </row>
    <row r="34" spans="1:9" ht="46.5" customHeight="1" x14ac:dyDescent="0.25">
      <c r="A34" s="5" t="str">
        <f>IF(DataSheet!A36&lt;&gt;0,DataSheet!A36,"")</f>
        <v>WP011557</v>
      </c>
      <c r="B34" s="4" t="str">
        <f>IF(DataSheet!D36&lt;&gt;0,DataSheet!D36,"")</f>
        <v>כנ"ל אך נקודה מבודדת ( עם Dead Front )</v>
      </c>
      <c r="C34" s="4" t="str">
        <f>IF(DataSheet!E36&lt;&gt;0,DataSheet!E36,"")</f>
        <v>כנ"ל אך נקודה מבודדת ( עם Dead Front )</v>
      </c>
      <c r="D34" s="5" t="str">
        <f>IF(DataSheet!J36&lt;&gt;0,DataSheet!J36,"")</f>
        <v/>
      </c>
      <c r="E34">
        <f>IF(DataSheet!B36&lt;&gt;0,DataSheet!B36,"")</f>
        <v>21</v>
      </c>
      <c r="F34" t="str">
        <f>IF(DataSheet!F36&lt;&gt;0,DataSheet!F36,"")</f>
        <v>יח</v>
      </c>
      <c r="G34" s="9">
        <f>IF(DataSheet!C36&lt;&gt;0,DataSheet!C36,"")</f>
        <v>3800</v>
      </c>
      <c r="H34">
        <f t="shared" si="0"/>
        <v>79800</v>
      </c>
      <c r="I34">
        <f t="shared" si="1"/>
        <v>79800</v>
      </c>
    </row>
    <row r="35" spans="1:9" ht="46.5" customHeight="1" x14ac:dyDescent="0.25">
      <c r="A35" s="5" t="str">
        <f>IF(DataSheet!A37&lt;&gt;0,DataSheet!A37,"")</f>
        <v>WP011558</v>
      </c>
      <c r="B35" s="4" t="str">
        <f>IF(DataSheet!D37&lt;&gt;0,DataSheet!D37,"")</f>
        <v>אספקה והתקנת נקודת חלוקת זרם עם תיבה במידות 60x40 ס"מ</v>
      </c>
      <c r="C35" s="4" t="str">
        <f>IF(DataSheet!E37&lt;&gt;0,DataSheet!E37,"")</f>
        <v>אספקה והתקנת נקודת חלוקת זרם עם תיבה במידות 60x40 ס"מ, מפוליאסטר צבוע לפי המפרט תש"ן, עם לוח פרטינקס או פרספקט וברגים</v>
      </c>
      <c r="D35" s="5" t="str">
        <f>IF(DataSheet!J37&lt;&gt;0,DataSheet!J37,"")</f>
        <v/>
      </c>
      <c r="E35">
        <f>IF(DataSheet!B37&lt;&gt;0,DataSheet!B37,"")</f>
        <v>1</v>
      </c>
      <c r="F35" t="str">
        <f>IF(DataSheet!F37&lt;&gt;0,DataSheet!F37,"")</f>
        <v>יח</v>
      </c>
      <c r="G35" s="9">
        <f>IF(DataSheet!C37&lt;&gt;0,DataSheet!C37,"")</f>
        <v>6000</v>
      </c>
      <c r="H35">
        <f t="shared" si="0"/>
        <v>6000</v>
      </c>
      <c r="I35">
        <f t="shared" si="1"/>
        <v>6000</v>
      </c>
    </row>
    <row r="36" spans="1:9" ht="46.5" customHeight="1" x14ac:dyDescent="0.25">
      <c r="A36" s="5" t="str">
        <f>IF(DataSheet!A38&lt;&gt;0,DataSheet!A38,"")</f>
        <v>WP011559</v>
      </c>
      <c r="B36" s="4" t="str">
        <f>IF(DataSheet!D38&lt;&gt;0,DataSheet!D38,"")</f>
        <v>כנ"ל אך נקודה מבודדת ( עם Dead Front )</v>
      </c>
      <c r="C36" s="4" t="str">
        <f>IF(DataSheet!E38&lt;&gt;0,DataSheet!E38,"")</f>
        <v>כנ"ל אך נקודה מבודדת ( עם Dead Front )</v>
      </c>
      <c r="D36" s="5" t="str">
        <f>IF(DataSheet!J38&lt;&gt;0,DataSheet!J38,"")</f>
        <v/>
      </c>
      <c r="E36">
        <f>IF(DataSheet!B38&lt;&gt;0,DataSheet!B38,"")</f>
        <v>1</v>
      </c>
      <c r="F36" t="str">
        <f>IF(DataSheet!F38&lt;&gt;0,DataSheet!F38,"")</f>
        <v>יח</v>
      </c>
      <c r="G36" s="9">
        <f>IF(DataSheet!C38&lt;&gt;0,DataSheet!C38,"")</f>
        <v>7000</v>
      </c>
      <c r="H36">
        <f t="shared" si="0"/>
        <v>7000</v>
      </c>
      <c r="I36">
        <f t="shared" si="1"/>
        <v>7000</v>
      </c>
    </row>
    <row r="37" spans="1:9" ht="46.5" customHeight="1" x14ac:dyDescent="0.25">
      <c r="A37" s="5" t="str">
        <f>IF(DataSheet!A39&lt;&gt;0,DataSheet!A39,"")</f>
        <v>WP011560</v>
      </c>
      <c r="B37" s="4" t="str">
        <f>IF(DataSheet!D39&lt;&gt;0,DataSheet!D39,"")</f>
        <v>אספקה והתקנת נקודת חלוקת זרם עם תיבה במידות 40x30 ס"מ</v>
      </c>
      <c r="C37" s="4" t="str">
        <f>IF(DataSheet!E39&lt;&gt;0,DataSheet!E39,"")</f>
        <v>אספקה והתקנת נקודת חלוקת זרם עם תיבה במידות 40x30 ס"מ, מפוליאסטר צבוע לפי המפרט תש"ן, עם לוח פרטינקס או פרספקט וברגים</v>
      </c>
      <c r="D37" s="5" t="str">
        <f>IF(DataSheet!J39&lt;&gt;0,DataSheet!J39,"")</f>
        <v/>
      </c>
      <c r="E37">
        <f>IF(DataSheet!B39&lt;&gt;0,DataSheet!B39,"")</f>
        <v>3</v>
      </c>
      <c r="F37" t="str">
        <f>IF(DataSheet!F39&lt;&gt;0,DataSheet!F39,"")</f>
        <v>יח</v>
      </c>
      <c r="G37" s="9">
        <f>IF(DataSheet!C39&lt;&gt;0,DataSheet!C39,"")</f>
        <v>4000</v>
      </c>
      <c r="H37">
        <f t="shared" si="0"/>
        <v>12000</v>
      </c>
      <c r="I37">
        <f t="shared" si="1"/>
        <v>12000</v>
      </c>
    </row>
    <row r="38" spans="1:9" ht="46.5" customHeight="1" x14ac:dyDescent="0.25">
      <c r="A38" s="5" t="str">
        <f>IF(DataSheet!A40&lt;&gt;0,DataSheet!A40,"")</f>
        <v>WP011561</v>
      </c>
      <c r="B38" s="4" t="str">
        <f>IF(DataSheet!D40&lt;&gt;0,DataSheet!D40,"")</f>
        <v>כנ"ל אך נקודה מבודדת ( עם Dead Front )</v>
      </c>
      <c r="C38" s="4" t="str">
        <f>IF(DataSheet!E40&lt;&gt;0,DataSheet!E40,"")</f>
        <v>כנ"ל אך נקודה מבודדת ( עם Dead Front )</v>
      </c>
      <c r="D38" s="5" t="str">
        <f>IF(DataSheet!J40&lt;&gt;0,DataSheet!J40,"")</f>
        <v/>
      </c>
      <c r="E38">
        <f>IF(DataSheet!B40&lt;&gt;0,DataSheet!B40,"")</f>
        <v>9</v>
      </c>
      <c r="F38" t="str">
        <f>IF(DataSheet!F40&lt;&gt;0,DataSheet!F40,"")</f>
        <v>יח</v>
      </c>
      <c r="G38" s="9">
        <f>IF(DataSheet!C40&lt;&gt;0,DataSheet!C40,"")</f>
        <v>4500</v>
      </c>
      <c r="H38">
        <f t="shared" si="0"/>
        <v>40500</v>
      </c>
      <c r="I38">
        <f t="shared" si="1"/>
        <v>40500</v>
      </c>
    </row>
    <row r="39" spans="1:9" ht="46.5" customHeight="1" x14ac:dyDescent="0.25">
      <c r="A39" s="5" t="str">
        <f>IF(DataSheet!A41&lt;&gt;0,DataSheet!A41,"")</f>
        <v>WP011562</v>
      </c>
      <c r="B39" s="4" t="str">
        <f>IF(DataSheet!D41&lt;&gt;0,DataSheet!D41,"")</f>
        <v>חיבור זוג כבלים לצינור נתג"ז לפי סטנדרט ונוהל של נתג"ז</v>
      </c>
      <c r="C39" s="4" t="str">
        <f>IF(DataSheet!E41&lt;&gt;0,DataSheet!E41,"")</f>
        <v>חיבור זוג כבלים לצינור נתג"ז לפי סטנדרט ונוהל של נתג"ז כולל תיאום, עבודות חפירה ומילוי חוזר, חפירות גישוש ויתר העבודות</v>
      </c>
      <c r="D39" s="5" t="str">
        <f>IF(DataSheet!J41&lt;&gt;0,DataSheet!J41,"")</f>
        <v/>
      </c>
      <c r="E39">
        <f>IF(DataSheet!B41&lt;&gt;0,DataSheet!B41,"")</f>
        <v>4</v>
      </c>
      <c r="F39" t="str">
        <f>IF(DataSheet!F41&lt;&gt;0,DataSheet!F41,"")</f>
        <v>יח</v>
      </c>
      <c r="G39" s="9">
        <f>IF(DataSheet!C41&lt;&gt;0,DataSheet!C41,"")</f>
        <v>8000</v>
      </c>
      <c r="H39">
        <f t="shared" si="0"/>
        <v>32000</v>
      </c>
      <c r="I39">
        <f t="shared" si="1"/>
        <v>32000</v>
      </c>
    </row>
    <row r="40" spans="1:9" ht="46.5" customHeight="1" x14ac:dyDescent="0.25">
      <c r="A40" s="5" t="str">
        <f>IF(DataSheet!A42&lt;&gt;0,DataSheet!A42,"")</f>
        <v>WP011563</v>
      </c>
      <c r="B40" s="4" t="str">
        <f>IF(DataSheet!D42&lt;&gt;0,DataSheet!D42,"")</f>
        <v>חיבור זוג כבלים לצינור מקורות לפי סטנדרט ונוהל של מקורות</v>
      </c>
      <c r="C40" s="4" t="str">
        <f>IF(DataSheet!E42&lt;&gt;0,DataSheet!E42,"")</f>
        <v>חיבור זוג כבלים לצינור מקורות לפי סטנדרט ונוהל של מקורות כולל תיאום, עבודות חפירה ומילוי חוזר, חפירות גישוש ויתר העבודות</v>
      </c>
      <c r="D40" s="5" t="str">
        <f>IF(DataSheet!J42&lt;&gt;0,DataSheet!J42,"")</f>
        <v/>
      </c>
      <c r="E40">
        <f>IF(DataSheet!B42&lt;&gt;0,DataSheet!B42,"")</f>
        <v>4</v>
      </c>
      <c r="F40" t="str">
        <f>IF(DataSheet!F42&lt;&gt;0,DataSheet!F42,"")</f>
        <v>יח</v>
      </c>
      <c r="G40" s="9">
        <f>IF(DataSheet!C42&lt;&gt;0,DataSheet!C42,"")</f>
        <v>1600</v>
      </c>
      <c r="H40">
        <f t="shared" si="0"/>
        <v>6400</v>
      </c>
      <c r="I40">
        <f t="shared" si="1"/>
        <v>6400</v>
      </c>
    </row>
    <row r="41" spans="1:9" ht="46.5" customHeight="1" x14ac:dyDescent="0.25">
      <c r="A41" s="5" t="str">
        <f>IF(DataSheet!A43&lt;&gt;0,DataSheet!A43,"")</f>
        <v>WP011564</v>
      </c>
      <c r="B41" s="4" t="str">
        <f>IF(DataSheet!D43&lt;&gt;0,DataSheet!D43,"")</f>
        <v>חיבור כבל לצינור בשיטת Pin Brazing כולל איטום אזור החיבור</v>
      </c>
      <c r="C41" s="4" t="str">
        <f>IF(DataSheet!E43&lt;&gt;0,DataSheet!E43,"")</f>
        <v>חיבור כבל לצינור בשיטת Pin Brazing כולל איטום אזור החיבור</v>
      </c>
      <c r="D41" s="5" t="str">
        <f>IF(DataSheet!J43&lt;&gt;0,DataSheet!J43,"")</f>
        <v/>
      </c>
      <c r="E41">
        <f>IF(DataSheet!B43&lt;&gt;0,DataSheet!B43,"")</f>
        <v>180</v>
      </c>
      <c r="F41" t="str">
        <f>IF(DataSheet!F43&lt;&gt;0,DataSheet!F43,"")</f>
        <v>יח</v>
      </c>
      <c r="G41" s="9">
        <f>IF(DataSheet!C43&lt;&gt;0,DataSheet!C43,"")</f>
        <v>350</v>
      </c>
      <c r="H41">
        <f t="shared" si="0"/>
        <v>63000</v>
      </c>
      <c r="I41">
        <f t="shared" si="1"/>
        <v>63000</v>
      </c>
    </row>
    <row r="42" spans="1:9" ht="46.5" customHeight="1" x14ac:dyDescent="0.25">
      <c r="A42" s="5" t="str">
        <f>IF(DataSheet!A44&lt;&gt;0,DataSheet!A44,"")</f>
        <v>WP011565</v>
      </c>
      <c r="B42" s="4" t="str">
        <f>IF(DataSheet!D44&lt;&gt;0,DataSheet!D44,"")</f>
        <v>אספקת כבל  N2XY-25mm2 כולל התקנתו בתעלה, עבודות חפירה ומילו</v>
      </c>
      <c r="C42" s="4" t="str">
        <f>IF(DataSheet!E44&lt;&gt;0,DataSheet!E44,"")</f>
        <v>אספקת כבל  N2XY-25mm2 כולל התקנתו בתעלה, עבודות חפירה ומילוי חוזר</v>
      </c>
      <c r="D42" s="5" t="str">
        <f>IF(DataSheet!J44&lt;&gt;0,DataSheet!J44,"")</f>
        <v/>
      </c>
      <c r="E42">
        <f>IF(DataSheet!B44&lt;&gt;0,DataSheet!B44,"")</f>
        <v>300</v>
      </c>
      <c r="F42" t="str">
        <f>IF(DataSheet!F44&lt;&gt;0,DataSheet!F44,"")</f>
        <v>מטר</v>
      </c>
      <c r="G42" s="9">
        <f>IF(DataSheet!C44&lt;&gt;0,DataSheet!C44,"")</f>
        <v>38</v>
      </c>
      <c r="H42">
        <f t="shared" si="0"/>
        <v>11400</v>
      </c>
      <c r="I42">
        <f t="shared" si="1"/>
        <v>11400</v>
      </c>
    </row>
    <row r="43" spans="1:9" ht="46.5" customHeight="1" x14ac:dyDescent="0.25">
      <c r="A43" s="5" t="str">
        <f>IF(DataSheet!A45&lt;&gt;0,DataSheet!A45,"")</f>
        <v>WP011566</v>
      </c>
      <c r="B43" s="4" t="str">
        <f>IF(DataSheet!D45&lt;&gt;0,DataSheet!D45,"")</f>
        <v>אספקת כבל  N2XY-10mm2 כולל התקנתו בתעלה, עבודות חפירה ומילו</v>
      </c>
      <c r="C43" s="4" t="str">
        <f>IF(DataSheet!E45&lt;&gt;0,DataSheet!E45,"")</f>
        <v>אספקת כבל  N2XY-10mm2 כולל התקנתו בתעלה, עבודות חפירה ומילוי חוזר</v>
      </c>
      <c r="D43" s="5" t="str">
        <f>IF(DataSheet!J45&lt;&gt;0,DataSheet!J45,"")</f>
        <v/>
      </c>
      <c r="E43">
        <f>IF(DataSheet!B45&lt;&gt;0,DataSheet!B45,"")</f>
        <v>3800</v>
      </c>
      <c r="F43" t="str">
        <f>IF(DataSheet!F45&lt;&gt;0,DataSheet!F45,"")</f>
        <v>מטר</v>
      </c>
      <c r="G43" s="9">
        <f>IF(DataSheet!C45&lt;&gt;0,DataSheet!C45,"")</f>
        <v>22</v>
      </c>
      <c r="H43">
        <f t="shared" si="0"/>
        <v>83600</v>
      </c>
      <c r="I43">
        <f t="shared" si="1"/>
        <v>83600</v>
      </c>
    </row>
    <row r="44" spans="1:9" ht="46.5" customHeight="1" x14ac:dyDescent="0.25">
      <c r="A44" s="5" t="str">
        <f>IF(DataSheet!A46&lt;&gt;0,DataSheet!A46,"")</f>
        <v>WP011567</v>
      </c>
      <c r="B44" s="4" t="str">
        <f>IF(DataSheet!D46&lt;&gt;0,DataSheet!D46,"")</f>
        <v>התקנת מערכת הגנה קתודית זמנית בעזרת אנודה מגנזיום במשקל 17</v>
      </c>
      <c r="C44" s="4" t="str">
        <f>IF(DataSheet!E46&lt;&gt;0,DataSheet!E46,"")</f>
        <v>התקנת מערכת הגנה קתודית זמנית בעזרת אנודה מגנזיום במשקל 17 ליברות כולל כבל, הנחתה וחיבור כבל לצינור באופן זמני</v>
      </c>
      <c r="D44" s="5" t="str">
        <f>IF(DataSheet!J46&lt;&gt;0,DataSheet!J46,"")</f>
        <v/>
      </c>
      <c r="E44">
        <f>IF(DataSheet!B46&lt;&gt;0,DataSheet!B46,"")</f>
        <v>8</v>
      </c>
      <c r="F44" t="str">
        <f>IF(DataSheet!F46&lt;&gt;0,DataSheet!F46,"")</f>
        <v>יח</v>
      </c>
      <c r="G44" s="9">
        <f>IF(DataSheet!C46&lt;&gt;0,DataSheet!C46,"")</f>
        <v>1700</v>
      </c>
      <c r="H44">
        <f t="shared" si="0"/>
        <v>13600</v>
      </c>
      <c r="I44">
        <f t="shared" si="1"/>
        <v>13600</v>
      </c>
    </row>
    <row r="45" spans="1:9" ht="46.5" customHeight="1" x14ac:dyDescent="0.25">
      <c r="A45" s="5" t="str">
        <f>IF(DataSheet!A47&lt;&gt;0,DataSheet!A47,"")</f>
        <v>WP011568</v>
      </c>
      <c r="B45" s="4" t="str">
        <f>IF(DataSheet!D47&lt;&gt;0,DataSheet!D47,"")</f>
        <v>אספקת קופון "AC Corrosion Coupon 1cm2" מתוצרת MCMiller</v>
      </c>
      <c r="C45" s="4" t="str">
        <f>IF(DataSheet!E47&lt;&gt;0,DataSheet!E47,"")</f>
        <v>ופון "AC Corrosion Coupon 1cm2" מתוצרת MCMiller      ( מס' קטלוגי  COU075 ) עם כבל באורך 30 מטר והתקנתו כולל עבודות חפיר</v>
      </c>
      <c r="D45" s="5" t="str">
        <f>IF(DataSheet!J47&lt;&gt;0,DataSheet!J47,"")</f>
        <v/>
      </c>
      <c r="E45">
        <f>IF(DataSheet!B47&lt;&gt;0,DataSheet!B47,"")</f>
        <v>14</v>
      </c>
      <c r="F45" t="str">
        <f>IF(DataSheet!F47&lt;&gt;0,DataSheet!F47,"")</f>
        <v>יח</v>
      </c>
      <c r="G45" s="9">
        <f>IF(DataSheet!C47&lt;&gt;0,DataSheet!C47,"")</f>
        <v>900</v>
      </c>
      <c r="H45">
        <f t="shared" si="0"/>
        <v>12600</v>
      </c>
      <c r="I45">
        <f t="shared" si="1"/>
        <v>12600</v>
      </c>
    </row>
    <row r="46" spans="1:9" ht="46.5" customHeight="1" x14ac:dyDescent="0.25">
      <c r="A46" s="5" t="str">
        <f>IF(DataSheet!A48&lt;&gt;0,DataSheet!A48,"")</f>
        <v>WP011569</v>
      </c>
      <c r="B46" s="4" t="str">
        <f>IF(DataSheet!D48&lt;&gt;0,DataSheet!D48,"")</f>
        <v>אספקת תא יחוס קבוע מסוג  " Stelth -7 " מודל  SRE-022-CIY</v>
      </c>
      <c r="C46" s="4" t="str">
        <f>IF(DataSheet!E48&lt;&gt;0,DataSheet!E48,"")</f>
        <v>אספקת תא יחוס קבוע מסוג "Stelth -7 " מודל  SRE-022-CIY עם כבל מקורי 30 מטר מתוצרת חברת BORIN או ש"ע באישור מתכנן והתקנתו</v>
      </c>
      <c r="D46" s="5" t="str">
        <f>IF(DataSheet!J48&lt;&gt;0,DataSheet!J48,"")</f>
        <v/>
      </c>
      <c r="E46">
        <f>IF(DataSheet!B48&lt;&gt;0,DataSheet!B48,"")</f>
        <v>10</v>
      </c>
      <c r="F46" t="str">
        <f>IF(DataSheet!F48&lt;&gt;0,DataSheet!F48,"")</f>
        <v>יח</v>
      </c>
      <c r="G46" s="9">
        <f>IF(DataSheet!C48&lt;&gt;0,DataSheet!C48,"")</f>
        <v>2400</v>
      </c>
      <c r="H46">
        <f t="shared" si="0"/>
        <v>24000</v>
      </c>
      <c r="I46">
        <f t="shared" si="1"/>
        <v>24000</v>
      </c>
    </row>
    <row r="47" spans="1:9" ht="46.5" customHeight="1" x14ac:dyDescent="0.25">
      <c r="A47" s="5" t="str">
        <f>IF(DataSheet!A49&lt;&gt;0,DataSheet!A49,"")</f>
        <v>WP011570</v>
      </c>
      <c r="B47" s="4" t="str">
        <f>IF(DataSheet!D49&lt;&gt;0,DataSheet!D49,"")</f>
        <v>אספקת תא יחוס קבוע מסוג  UL50I-CUG-3W100 מתוצרת EDI עם</v>
      </c>
      <c r="C47" s="4" t="str">
        <f>IF(DataSheet!E49&lt;&gt;0,DataSheet!E49,"")</f>
        <v>אספקת תא יחוס קבוע מסוג  UL50I-CUG-3W100 מתוצרת EDI עם כבל מקורי 30 מטר או ש"ע באישור מתכנן והתקנתו כולל עבודות חפירה</v>
      </c>
      <c r="D47" s="5" t="str">
        <f>IF(DataSheet!J49&lt;&gt;0,DataSheet!J49,"")</f>
        <v/>
      </c>
      <c r="E47">
        <f>IF(DataSheet!B49&lt;&gt;0,DataSheet!B49,"")</f>
        <v>8</v>
      </c>
      <c r="F47" t="str">
        <f>IF(DataSheet!F49&lt;&gt;0,DataSheet!F49,"")</f>
        <v>יח</v>
      </c>
      <c r="G47" s="9">
        <f>IF(DataSheet!C49&lt;&gt;0,DataSheet!C49,"")</f>
        <v>3600</v>
      </c>
      <c r="H47">
        <f t="shared" si="0"/>
        <v>28800</v>
      </c>
      <c r="I47">
        <f t="shared" si="1"/>
        <v>28800</v>
      </c>
    </row>
    <row r="48" spans="1:9" ht="46.5" customHeight="1" x14ac:dyDescent="0.25">
      <c r="A48" s="5" t="str">
        <f>IF(DataSheet!A50&lt;&gt;0,DataSheet!A50,"")</f>
        <v>WP011571</v>
      </c>
      <c r="B48" s="4" t="str">
        <f>IF(DataSheet!D50&lt;&gt;0,DataSheet!D50,"")</f>
        <v>אספקת קופון  ERv2probe,Rod,Fe,1cm2,500µm,12m מתוצרת</v>
      </c>
      <c r="C48" s="4" t="str">
        <f>IF(DataSheet!E50&lt;&gt;0,DataSheet!E50,"")</f>
        <v>אספקת קופון  ERv2probe,Rod,Fe,1cm2,500µm,12m מתוצרת MetriCorr</v>
      </c>
      <c r="D48" s="5" t="str">
        <f>IF(DataSheet!J50&lt;&gt;0,DataSheet!J50,"")</f>
        <v/>
      </c>
      <c r="E48">
        <f>IF(DataSheet!B50&lt;&gt;0,DataSheet!B50,"")</f>
        <v>4</v>
      </c>
      <c r="F48" t="str">
        <f>IF(DataSheet!F50&lt;&gt;0,DataSheet!F50,"")</f>
        <v>יח</v>
      </c>
      <c r="G48" s="9">
        <f>IF(DataSheet!C50&lt;&gt;0,DataSheet!C50,"")</f>
        <v>2500</v>
      </c>
      <c r="H48">
        <f t="shared" si="0"/>
        <v>10000</v>
      </c>
      <c r="I48">
        <f t="shared" si="1"/>
        <v>10000</v>
      </c>
    </row>
    <row r="49" spans="1:9" ht="46.5" customHeight="1" x14ac:dyDescent="0.25">
      <c r="A49" s="5" t="str">
        <f>IF(DataSheet!A51&lt;&gt;0,DataSheet!A51,"")</f>
        <v>WP011572</v>
      </c>
      <c r="B49" s="4" t="str">
        <f>IF(DataSheet!D51&lt;&gt;0,DataSheet!D51,"")</f>
        <v>אספקת יחידת מדידה ושידור Slimline Remote Monitoring Pack</v>
      </c>
      <c r="C49" s="4" t="str">
        <f>IF(DataSheet!E51&lt;&gt;0,DataSheet!E51,"")</f>
        <v>אספקת יחידת מדידה ושידור Slimline Remote Monitoring Pack, solar G מתוצרת MetriCorr כולל הובלה לאתר והתקנתה</v>
      </c>
      <c r="D49" s="5" t="str">
        <f>IF(DataSheet!J51&lt;&gt;0,DataSheet!J51,"")</f>
        <v/>
      </c>
      <c r="E49">
        <f>IF(DataSheet!B51&lt;&gt;0,DataSheet!B51,"")</f>
        <v>2</v>
      </c>
      <c r="F49" t="str">
        <f>IF(DataSheet!F51&lt;&gt;0,DataSheet!F51,"")</f>
        <v>יח</v>
      </c>
      <c r="G49" s="9">
        <f>IF(DataSheet!C51&lt;&gt;0,DataSheet!C51,"")</f>
        <v>26000</v>
      </c>
      <c r="H49">
        <f t="shared" si="0"/>
        <v>52000</v>
      </c>
      <c r="I49">
        <f t="shared" si="1"/>
        <v>52000</v>
      </c>
    </row>
    <row r="50" spans="1:9" ht="46.5" customHeight="1" x14ac:dyDescent="0.25">
      <c r="A50" s="5" t="str">
        <f>IF(DataSheet!A52&lt;&gt;0,DataSheet!A52,"")</f>
        <v>WP011573</v>
      </c>
      <c r="B50" s="4" t="str">
        <f>IF(DataSheet!D52&lt;&gt;0,DataSheet!D52,"")</f>
        <v>התקנת קופוןERv2probe,Rod,Fe,1cm2,500µm,12m מתוצרת MetriCorr</v>
      </c>
      <c r="C50" s="4" t="str">
        <f>IF(DataSheet!E52&lt;&gt;0,DataSheet!E52,"")</f>
        <v>התקנת קופון  ERv2probe,Rod,Fe,1cm2,500µm,12m מתוצרת MetriCorr ליד צינור וכיסוי</v>
      </c>
      <c r="D50" s="5" t="str">
        <f>IF(DataSheet!J52&lt;&gt;0,DataSheet!J52,"")</f>
        <v/>
      </c>
      <c r="E50">
        <f>IF(DataSheet!B52&lt;&gt;0,DataSheet!B52,"")</f>
        <v>4</v>
      </c>
      <c r="F50" t="str">
        <f>IF(DataSheet!F52&lt;&gt;0,DataSheet!F52,"")</f>
        <v>יח</v>
      </c>
      <c r="G50" s="9">
        <f>IF(DataSheet!C52&lt;&gt;0,DataSheet!C52,"")</f>
        <v>500</v>
      </c>
      <c r="H50">
        <f t="shared" si="0"/>
        <v>2000</v>
      </c>
      <c r="I50">
        <f t="shared" si="1"/>
        <v>2000</v>
      </c>
    </row>
    <row r="51" spans="1:9" ht="46.5" customHeight="1" x14ac:dyDescent="0.25">
      <c r="A51" s="5" t="str">
        <f>IF(DataSheet!A53&lt;&gt;0,DataSheet!A53,"")</f>
        <v>WP011574</v>
      </c>
      <c r="B51" s="4" t="str">
        <f>IF(DataSheet!D53&lt;&gt;0,DataSheet!D53,"")</f>
        <v>התקנת יחידת מדידה ושידור Slimline Remote Monitoring Pack</v>
      </c>
      <c r="C51" s="4" t="str">
        <f>IF(DataSheet!E53&lt;&gt;0,DataSheet!E53,"")</f>
        <v>התקנת יחידת מדידה ושידור Slimline Remote Monitoring Pack, solar G מתוצרת MetriCorr</v>
      </c>
      <c r="D51" s="5" t="str">
        <f>IF(DataSheet!J53&lt;&gt;0,DataSheet!J53,"")</f>
        <v/>
      </c>
      <c r="E51">
        <f>IF(DataSheet!B53&lt;&gt;0,DataSheet!B53,"")</f>
        <v>2</v>
      </c>
      <c r="F51" t="str">
        <f>IF(DataSheet!F53&lt;&gt;0,DataSheet!F53,"")</f>
        <v>יח</v>
      </c>
      <c r="G51" s="9">
        <f>IF(DataSheet!C53&lt;&gt;0,DataSheet!C53,"")</f>
        <v>6000</v>
      </c>
      <c r="H51">
        <f t="shared" si="0"/>
        <v>12000</v>
      </c>
      <c r="I51">
        <f t="shared" si="1"/>
        <v>12000</v>
      </c>
    </row>
    <row r="52" spans="1:9" ht="46.5" customHeight="1" x14ac:dyDescent="0.25">
      <c r="A52" s="5" t="str">
        <f>IF(DataSheet!A54&lt;&gt;0,DataSheet!A54,"")</f>
        <v>WP011575</v>
      </c>
      <c r="B52" s="4" t="str">
        <f>IF(DataSheet!D54&lt;&gt;0,DataSheet!D54,"")</f>
        <v>אספקה והתקנת קונסטרוקצית מתכת מגולוונת ליחידת שידור וגדר רש</v>
      </c>
      <c r="C52" s="4" t="str">
        <f>IF(DataSheet!E54&lt;&gt;0,DataSheet!E54,"")</f>
        <v>אספקה והתקנת קונסטרוקצית מתכת מגולוונת ליחידת שידור וגדר רשת היקפית 2*2 מטר כולל שער פשפש, יסוד בטון ומצעים, לפי סטנדרט</v>
      </c>
      <c r="D52" s="5" t="str">
        <f>IF(DataSheet!J54&lt;&gt;0,DataSheet!J54,"")</f>
        <v/>
      </c>
      <c r="E52">
        <f>IF(DataSheet!B54&lt;&gt;0,DataSheet!B54,"")</f>
        <v>2</v>
      </c>
      <c r="F52" t="str">
        <f>IF(DataSheet!F54&lt;&gt;0,DataSheet!F54,"")</f>
        <v>יח</v>
      </c>
      <c r="G52" s="9">
        <f>IF(DataSheet!C54&lt;&gt;0,DataSheet!C54,"")</f>
        <v>9000</v>
      </c>
      <c r="H52">
        <f t="shared" si="0"/>
        <v>18000</v>
      </c>
      <c r="I52">
        <f t="shared" si="1"/>
        <v>18000</v>
      </c>
    </row>
    <row r="53" spans="1:9" ht="46.5" customHeight="1" x14ac:dyDescent="0.25">
      <c r="A53" s="5" t="str">
        <f>IF(DataSheet!A55&lt;&gt;0,DataSheet!A55,"")</f>
        <v>WP011576</v>
      </c>
      <c r="B53" s="4" t="str">
        <f>IF(DataSheet!D55&lt;&gt;0,DataSheet!D55,"")</f>
        <v>התקנת משטח להשוואת פוטנציאלים לנקודת חלוקת זרם  כולל אספקת</v>
      </c>
      <c r="C53" s="4" t="str">
        <f>IF(DataSheet!E55&lt;&gt;0,DataSheet!E55,"")</f>
        <v>התקנת משטח להשוואת פוטנציאלים לנקודת חלוקת זרם  כולל אספקת סרט דגם Standard מתוצרת Platt באורך כ-60 מטר</v>
      </c>
      <c r="D53" s="5" t="str">
        <f>IF(DataSheet!J55&lt;&gt;0,DataSheet!J55,"")</f>
        <v/>
      </c>
      <c r="E53">
        <f>IF(DataSheet!B55&lt;&gt;0,DataSheet!B55,"")</f>
        <v>15</v>
      </c>
      <c r="F53" t="str">
        <f>IF(DataSheet!F55&lt;&gt;0,DataSheet!F55,"")</f>
        <v>יח</v>
      </c>
      <c r="G53" s="9">
        <f>IF(DataSheet!C55&lt;&gt;0,DataSheet!C55,"")</f>
        <v>9000</v>
      </c>
      <c r="H53">
        <f t="shared" si="0"/>
        <v>135000</v>
      </c>
      <c r="I53">
        <f t="shared" si="1"/>
        <v>135000</v>
      </c>
    </row>
    <row r="54" spans="1:9" ht="46.5" customHeight="1" x14ac:dyDescent="0.25">
      <c r="A54" s="5" t="str">
        <f>IF(DataSheet!A56&lt;&gt;0,DataSheet!A56,"")</f>
        <v>WP011577</v>
      </c>
      <c r="B54" s="4" t="str">
        <f>IF(DataSheet!D56&lt;&gt;0,DataSheet!D56,"")</f>
        <v>התקנת משטח מבודד לנקודת חלוקת זרם כולל אספקת חצץ בעל התנגדו</v>
      </c>
      <c r="C54" s="4" t="str">
        <f>IF(DataSheet!E56&lt;&gt;0,DataSheet!E56,"")</f>
        <v>התקנת משטח מבודד לנקודת חלוקת זרם  כולל אספקת חצץ בעל התנגדות סגולןית מעל 100?*m, עבודות חפירה וכיסוי, החיבורים הנדרשים</v>
      </c>
      <c r="D54" s="5" t="str">
        <f>IF(DataSheet!J56&lt;&gt;0,DataSheet!J56,"")</f>
        <v/>
      </c>
      <c r="E54">
        <f>IF(DataSheet!B56&lt;&gt;0,DataSheet!B56,"")</f>
        <v>30</v>
      </c>
      <c r="F54" t="str">
        <f>IF(DataSheet!F56&lt;&gt;0,DataSheet!F56,"")</f>
        <v>יח</v>
      </c>
      <c r="G54" s="9">
        <f>IF(DataSheet!C56&lt;&gt;0,DataSheet!C56,"")</f>
        <v>4000</v>
      </c>
      <c r="H54">
        <f t="shared" si="0"/>
        <v>120000</v>
      </c>
      <c r="I54">
        <f t="shared" si="1"/>
        <v>120000</v>
      </c>
    </row>
    <row r="55" spans="1:9" ht="46.5" customHeight="1" x14ac:dyDescent="0.25">
      <c r="A55" s="5" t="str">
        <f>IF(DataSheet!A57&lt;&gt;0,DataSheet!A57,"")</f>
        <v>WP011578</v>
      </c>
      <c r="B55" s="4" t="str">
        <f>IF(DataSheet!D57&lt;&gt;0,DataSheet!D57,"")</f>
        <v>אספקת מפרץ מתח דגם SSD-3/1-1.2k-R  מתוצרת DEI כולל התקנתו</v>
      </c>
      <c r="C55" s="4" t="str">
        <f>IF(DataSheet!E57&lt;&gt;0,DataSheet!E57,"")</f>
        <v>אספקת מפרץ מתח דגם SSD-3/1-1.2k-R  מתוצרת DEI כולל התקנתו בתוך נקודת חלוקת זרם</v>
      </c>
      <c r="D55" s="5" t="str">
        <f>IF(DataSheet!J57&lt;&gt;0,DataSheet!J57,"")</f>
        <v/>
      </c>
      <c r="E55">
        <f>IF(DataSheet!B57&lt;&gt;0,DataSheet!B57,"")</f>
        <v>4</v>
      </c>
      <c r="F55" t="str">
        <f>IF(DataSheet!F57&lt;&gt;0,DataSheet!F57,"")</f>
        <v>יח</v>
      </c>
      <c r="G55" s="9">
        <f>IF(DataSheet!C57&lt;&gt;0,DataSheet!C57,"")</f>
        <v>5500</v>
      </c>
      <c r="H55">
        <f t="shared" si="0"/>
        <v>22000</v>
      </c>
      <c r="I55">
        <f t="shared" si="1"/>
        <v>22000</v>
      </c>
    </row>
    <row r="56" spans="1:9" ht="46.5" customHeight="1" x14ac:dyDescent="0.25">
      <c r="A56" s="5" t="str">
        <f>IF(DataSheet!A58&lt;&gt;0,DataSheet!A58,"")</f>
        <v>WP011579</v>
      </c>
      <c r="B56" s="4" t="str">
        <f>IF(DataSheet!D58&lt;&gt;0,DataSheet!D58,"")</f>
        <v>אספקת מפרץ מתח דגם SSD-3/1-3kA-R  מתוצרת DEI כולל התקנתו</v>
      </c>
      <c r="C56" s="4" t="str">
        <f>IF(DataSheet!E58&lt;&gt;0,DataSheet!E58,"")</f>
        <v>אספקת מפרץ מתח דגם SSD-3/1-3kA-R  מתוצרת DEI כולל התקנתו בתוך נקודת חלוקת זרם</v>
      </c>
      <c r="D56" s="5" t="str">
        <f>IF(DataSheet!J58&lt;&gt;0,DataSheet!J58,"")</f>
        <v/>
      </c>
      <c r="E56">
        <f>IF(DataSheet!B58&lt;&gt;0,DataSheet!B58,"")</f>
        <v>3</v>
      </c>
      <c r="F56" t="str">
        <f>IF(DataSheet!F58&lt;&gt;0,DataSheet!F58,"")</f>
        <v>יח</v>
      </c>
      <c r="G56" s="9">
        <f>IF(DataSheet!C58&lt;&gt;0,DataSheet!C58,"")</f>
        <v>7500</v>
      </c>
      <c r="H56">
        <f t="shared" si="0"/>
        <v>22500</v>
      </c>
      <c r="I56">
        <f t="shared" si="1"/>
        <v>22500</v>
      </c>
    </row>
    <row r="57" spans="1:9" ht="46.5" customHeight="1" x14ac:dyDescent="0.25">
      <c r="A57" s="5" t="str">
        <f>IF(DataSheet!A59&lt;&gt;0,DataSheet!A59,"")</f>
        <v>WP011580</v>
      </c>
      <c r="B57" s="4" t="str">
        <f>IF(DataSheet!D59&lt;&gt;0,DataSheet!D59,"")</f>
        <v>אספקת מפרץ מתח דגם SSD-3/1-5kA-R  מתוצרת DEI כולל התקנתו</v>
      </c>
      <c r="C57" s="4" t="str">
        <f>IF(DataSheet!E59&lt;&gt;0,DataSheet!E59,"")</f>
        <v>אספקת מפרץ מתח דגם SSD-3/1-5kA-R  מתוצרת DEI כולל התקנתו בתוך נקודת חלוקת זרם</v>
      </c>
      <c r="D57" s="5" t="str">
        <f>IF(DataSheet!J59&lt;&gt;0,DataSheet!J59,"")</f>
        <v/>
      </c>
      <c r="E57">
        <f>IF(DataSheet!B59&lt;&gt;0,DataSheet!B59,"")</f>
        <v>3</v>
      </c>
      <c r="F57" t="str">
        <f>IF(DataSheet!F59&lt;&gt;0,DataSheet!F59,"")</f>
        <v>יח</v>
      </c>
      <c r="G57" s="9">
        <f>IF(DataSheet!C59&lt;&gt;0,DataSheet!C59,"")</f>
        <v>8500</v>
      </c>
      <c r="H57">
        <f t="shared" si="0"/>
        <v>25500</v>
      </c>
      <c r="I57">
        <f t="shared" si="1"/>
        <v>25500</v>
      </c>
    </row>
    <row r="58" spans="1:9" ht="46.5" customHeight="1" x14ac:dyDescent="0.25">
      <c r="A58" s="5" t="str">
        <f>IF(DataSheet!A60&lt;&gt;0,DataSheet!A60,"")</f>
        <v>WP011581</v>
      </c>
      <c r="B58" s="4" t="str">
        <f>IF(DataSheet!D60&lt;&gt;0,DataSheet!D60,"")</f>
        <v>אספקת מפרץ מתח דגם PCRX-3/1-9kA  מתוצרת DEI כולל התקנתו</v>
      </c>
      <c r="C58" s="4" t="str">
        <f>IF(DataSheet!E60&lt;&gt;0,DataSheet!E60,"")</f>
        <v>אספקת מפרץ מתח דגם PCRX-3/1-9kA  מתוצרת DEI כולל התקנתו בתוך/ על רגל של נקודת חלוקת זרם</v>
      </c>
      <c r="D58" s="5" t="str">
        <f>IF(DataSheet!J60&lt;&gt;0,DataSheet!J60,"")</f>
        <v/>
      </c>
      <c r="E58">
        <f>IF(DataSheet!B60&lt;&gt;0,DataSheet!B60,"")</f>
        <v>4</v>
      </c>
      <c r="F58" t="str">
        <f>IF(DataSheet!F60&lt;&gt;0,DataSheet!F60,"")</f>
        <v>יח</v>
      </c>
      <c r="G58" s="9">
        <f>IF(DataSheet!C60&lt;&gt;0,DataSheet!C60,"")</f>
        <v>16000</v>
      </c>
      <c r="H58">
        <f t="shared" si="0"/>
        <v>64000</v>
      </c>
      <c r="I58">
        <f t="shared" si="1"/>
        <v>64000</v>
      </c>
    </row>
    <row r="59" spans="1:9" ht="46.5" customHeight="1" x14ac:dyDescent="0.25">
      <c r="A59" s="5" t="str">
        <f>IF(DataSheet!A61&lt;&gt;0,DataSheet!A61,"")</f>
        <v>WP011582</v>
      </c>
      <c r="B59" s="4" t="str">
        <f>IF(DataSheet!D61&lt;&gt;0,DataSheet!D61,"")</f>
        <v>ביצוע בדיקות DCVG כולל דוח לפי המפרט</v>
      </c>
      <c r="C59" s="4" t="str">
        <f>IF(DataSheet!E61&lt;&gt;0,DataSheet!E61,"")</f>
        <v>ביצוע בדיקות DCVG כולל דוח לפי המפרט</v>
      </c>
      <c r="D59" s="5" t="str">
        <f>IF(DataSheet!J61&lt;&gt;0,DataSheet!J61,"")</f>
        <v/>
      </c>
      <c r="E59">
        <f>IF(DataSheet!B61&lt;&gt;0,DataSheet!B61,"")</f>
        <v>9000</v>
      </c>
      <c r="F59" t="str">
        <f>IF(DataSheet!F61&lt;&gt;0,DataSheet!F61,"")</f>
        <v>מטר</v>
      </c>
      <c r="G59" s="9">
        <f>IF(DataSheet!C61&lt;&gt;0,DataSheet!C61,"")</f>
        <v>3</v>
      </c>
      <c r="H59">
        <f t="shared" si="0"/>
        <v>27000</v>
      </c>
      <c r="I59">
        <f t="shared" si="1"/>
        <v>27000</v>
      </c>
    </row>
    <row r="60" spans="1:9" ht="46.5" customHeight="1" x14ac:dyDescent="0.25">
      <c r="A60" s="5" t="str">
        <f>IF(DataSheet!A62&lt;&gt;0,DataSheet!A62,"")</f>
        <v>WP011583</v>
      </c>
      <c r="B60" s="4" t="str">
        <f>IF(DataSheet!D62&lt;&gt;0,DataSheet!D62,"")</f>
        <v>מדידות פעולת הגנה קתודית זמנית כולל רמת ההגנה ודוח</v>
      </c>
      <c r="C60" s="4" t="str">
        <f>IF(DataSheet!E62&lt;&gt;0,DataSheet!E62,"")</f>
        <v>מדידות פעולת הגנה קתודית זמנית כולל רמת ההגנה ודוח - פעם בחודש</v>
      </c>
      <c r="D60" s="5" t="str">
        <f>IF(DataSheet!J62&lt;&gt;0,DataSheet!J62,"")</f>
        <v/>
      </c>
      <c r="E60">
        <f>IF(DataSheet!B62&lt;&gt;0,DataSheet!B62,"")</f>
        <v>24</v>
      </c>
      <c r="F60" t="str">
        <f>IF(DataSheet!F62&lt;&gt;0,DataSheet!F62,"")</f>
        <v>CMP</v>
      </c>
      <c r="G60" s="9">
        <f>IF(DataSheet!C62&lt;&gt;0,DataSheet!C62,"")</f>
        <v>1800</v>
      </c>
      <c r="H60">
        <f t="shared" si="0"/>
        <v>43200</v>
      </c>
      <c r="I60">
        <f t="shared" si="1"/>
        <v>43200</v>
      </c>
    </row>
    <row r="61" spans="1:9" ht="46.5" customHeight="1" x14ac:dyDescent="0.25">
      <c r="A61" s="5" t="str">
        <f>IF(DataSheet!A63&lt;&gt;0,DataSheet!A63,"")</f>
        <v>WP011584</v>
      </c>
      <c r="B61" s="4" t="str">
        <f>IF(DataSheet!D63&lt;&gt;0,DataSheet!D63,"")</f>
        <v>תוכניות עדות ובדיקות חשמליות לפי המפרט</v>
      </c>
      <c r="C61" s="4" t="str">
        <f>IF(DataSheet!E63&lt;&gt;0,DataSheet!E63,"")</f>
        <v>תוכניות עדות ובדיקות חשמליות לפי המפרט</v>
      </c>
      <c r="D61" s="5" t="str">
        <f>IF(DataSheet!J63&lt;&gt;0,DataSheet!J63,"")</f>
        <v/>
      </c>
      <c r="E61">
        <f>IF(DataSheet!B63&lt;&gt;0,DataSheet!B63,"")</f>
        <v>1</v>
      </c>
      <c r="F61" t="str">
        <f>IF(DataSheet!F63&lt;&gt;0,DataSheet!F63,"")</f>
        <v>CMP</v>
      </c>
      <c r="G61" s="9">
        <f>IF(DataSheet!C63&lt;&gt;0,DataSheet!C63,"")</f>
        <v>40000</v>
      </c>
      <c r="H61">
        <f t="shared" si="0"/>
        <v>40000</v>
      </c>
      <c r="I61">
        <f t="shared" si="1"/>
        <v>40000</v>
      </c>
    </row>
    <row r="62" spans="1:9" ht="46.5" customHeight="1" x14ac:dyDescent="0.25">
      <c r="A62" s="5" t="str">
        <f>IF(DataSheet!A64&lt;&gt;0,DataSheet!A64,"")</f>
        <v>WP011585</v>
      </c>
      <c r="B62" s="4" t="str">
        <f>IF(DataSheet!D64&lt;&gt;0,DataSheet!D64,"")</f>
        <v>מנהל עבודה</v>
      </c>
      <c r="C62" s="4" t="str">
        <f>IF(DataSheet!E64&lt;&gt;0,DataSheet!E64,"")</f>
        <v>מנהל עבודה</v>
      </c>
      <c r="D62" s="5" t="str">
        <f>IF(DataSheet!J64&lt;&gt;0,DataSheet!J64,"")</f>
        <v/>
      </c>
      <c r="E62">
        <f>IF(DataSheet!B64&lt;&gt;0,DataSheet!B64,"")</f>
        <v>100</v>
      </c>
      <c r="F62" t="str">
        <f>IF(DataSheet!F64&lt;&gt;0,DataSheet!F64,"")</f>
        <v>ש'ע</v>
      </c>
      <c r="G62" s="9">
        <f>IF(DataSheet!C64&lt;&gt;0,DataSheet!C64,"")</f>
        <v>110</v>
      </c>
      <c r="H62">
        <f t="shared" si="0"/>
        <v>11000</v>
      </c>
      <c r="I62">
        <f t="shared" si="1"/>
        <v>11000</v>
      </c>
    </row>
    <row r="63" spans="1:9" ht="46.5" customHeight="1" x14ac:dyDescent="0.25">
      <c r="A63" s="5" t="str">
        <f>IF(DataSheet!A65&lt;&gt;0,DataSheet!A65,"")</f>
        <v>WP011586</v>
      </c>
      <c r="B63" s="4" t="str">
        <f>IF(DataSheet!D65&lt;&gt;0,DataSheet!D65,"")</f>
        <v>רתך, כולל רתכת או מתקן לחיתוך</v>
      </c>
      <c r="C63" s="4" t="str">
        <f>IF(DataSheet!E65&lt;&gt;0,DataSheet!E65,"")</f>
        <v>רתך, כולל רתכת או מתקן לחיתוך</v>
      </c>
      <c r="D63" s="5" t="str">
        <f>IF(DataSheet!J65&lt;&gt;0,DataSheet!J65,"")</f>
        <v/>
      </c>
      <c r="E63">
        <f>IF(DataSheet!B65&lt;&gt;0,DataSheet!B65,"")</f>
        <v>110</v>
      </c>
      <c r="F63" t="str">
        <f>IF(DataSheet!F65&lt;&gt;0,DataSheet!F65,"")</f>
        <v>ש'ע</v>
      </c>
      <c r="G63" s="9">
        <f>IF(DataSheet!C65&lt;&gt;0,DataSheet!C65,"")</f>
        <v>115</v>
      </c>
      <c r="H63">
        <f t="shared" si="0"/>
        <v>12650</v>
      </c>
      <c r="I63">
        <f t="shared" si="1"/>
        <v>12650</v>
      </c>
    </row>
    <row r="64" spans="1:9" ht="46.5" customHeight="1" x14ac:dyDescent="0.25">
      <c r="A64" s="5" t="str">
        <f>IF(DataSheet!A66&lt;&gt;0,DataSheet!A66,"")</f>
        <v>WP011587</v>
      </c>
      <c r="B64" s="4" t="str">
        <f>IF(DataSheet!D66&lt;&gt;0,DataSheet!D66,"")</f>
        <v>מסגר או צנר</v>
      </c>
      <c r="C64" s="4" t="str">
        <f>IF(DataSheet!E66&lt;&gt;0,DataSheet!E66,"")</f>
        <v>מסגר או צנר</v>
      </c>
      <c r="D64" s="5" t="str">
        <f>IF(DataSheet!J66&lt;&gt;0,DataSheet!J66,"")</f>
        <v/>
      </c>
      <c r="E64">
        <f>IF(DataSheet!B66&lt;&gt;0,DataSheet!B66,"")</f>
        <v>185</v>
      </c>
      <c r="F64" t="str">
        <f>IF(DataSheet!F66&lt;&gt;0,DataSheet!F66,"")</f>
        <v>ש'ע</v>
      </c>
      <c r="G64" s="9">
        <f>IF(DataSheet!C66&lt;&gt;0,DataSheet!C66,"")</f>
        <v>90</v>
      </c>
      <c r="H64">
        <f t="shared" si="0"/>
        <v>16650</v>
      </c>
      <c r="I64">
        <f t="shared" si="1"/>
        <v>16650</v>
      </c>
    </row>
    <row r="65" spans="1:9" ht="46.5" customHeight="1" x14ac:dyDescent="0.25">
      <c r="A65" s="5" t="str">
        <f>IF(DataSheet!A67&lt;&gt;0,DataSheet!A67,"")</f>
        <v>WP011588</v>
      </c>
      <c r="B65" s="4" t="str">
        <f>IF(DataSheet!D67&lt;&gt;0,DataSheet!D67,"")</f>
        <v>פועל פשוט</v>
      </c>
      <c r="C65" s="4" t="str">
        <f>IF(DataSheet!E67&lt;&gt;0,DataSheet!E67,"")</f>
        <v>פועל פשוט</v>
      </c>
      <c r="D65" s="5" t="str">
        <f>IF(DataSheet!J67&lt;&gt;0,DataSheet!J67,"")</f>
        <v/>
      </c>
      <c r="E65">
        <f>IF(DataSheet!B67&lt;&gt;0,DataSheet!B67,"")</f>
        <v>200</v>
      </c>
      <c r="F65" t="str">
        <f>IF(DataSheet!F67&lt;&gt;0,DataSheet!F67,"")</f>
        <v>ש'ע</v>
      </c>
      <c r="G65" s="9">
        <f>IF(DataSheet!C67&lt;&gt;0,DataSheet!C67,"")</f>
        <v>60</v>
      </c>
      <c r="H65">
        <f t="shared" si="0"/>
        <v>12000</v>
      </c>
      <c r="I65">
        <f t="shared" si="1"/>
        <v>12000</v>
      </c>
    </row>
    <row r="66" spans="1:9" ht="46.5" customHeight="1" x14ac:dyDescent="0.25">
      <c r="A66" s="5" t="str">
        <f>IF(DataSheet!A68&lt;&gt;0,DataSheet!A68,"")</f>
        <v>WP011589</v>
      </c>
      <c r="B66" s="4" t="str">
        <f>IF(DataSheet!D68&lt;&gt;0,DataSheet!D68,"")</f>
        <v>מחפר 229  CATERPILLER  או שווה ערך</v>
      </c>
      <c r="C66" s="4" t="str">
        <f>IF(DataSheet!E68&lt;&gt;0,DataSheet!E68,"")</f>
        <v>מחפר 229  CATERPILLER  או שווה ערך</v>
      </c>
      <c r="D66" s="5" t="str">
        <f>IF(DataSheet!J68&lt;&gt;0,DataSheet!J68,"")</f>
        <v/>
      </c>
      <c r="E66">
        <f>IF(DataSheet!B68&lt;&gt;0,DataSheet!B68,"")</f>
        <v>40</v>
      </c>
      <c r="F66" t="str">
        <f>IF(DataSheet!F68&lt;&gt;0,DataSheet!F68,"")</f>
        <v>ש'ע</v>
      </c>
      <c r="G66" s="9">
        <f>IF(DataSheet!C68&lt;&gt;0,DataSheet!C68,"")</f>
        <v>200</v>
      </c>
      <c r="H66">
        <f t="shared" si="0"/>
        <v>8000</v>
      </c>
      <c r="I66">
        <f t="shared" si="1"/>
        <v>8000</v>
      </c>
    </row>
    <row r="67" spans="1:9" ht="46.5" customHeight="1" x14ac:dyDescent="0.25">
      <c r="A67" s="5" t="str">
        <f>IF(DataSheet!A69&lt;&gt;0,DataSheet!A69,"")</f>
        <v>WP011590</v>
      </c>
      <c r="B67" s="4" t="str">
        <f>IF(DataSheet!D69&lt;&gt;0,DataSheet!D69,"")</f>
        <v>יעה אופני 950 או שווה ערך</v>
      </c>
      <c r="C67" s="4" t="str">
        <f>IF(DataSheet!E69&lt;&gt;0,DataSheet!E69,"")</f>
        <v>יעה אופני 950 או שווה ערך</v>
      </c>
      <c r="D67" s="5" t="str">
        <f>IF(DataSheet!J69&lt;&gt;0,DataSheet!J69,"")</f>
        <v/>
      </c>
      <c r="E67">
        <f>IF(DataSheet!B69&lt;&gt;0,DataSheet!B69,"")</f>
        <v>40</v>
      </c>
      <c r="F67" t="str">
        <f>IF(DataSheet!F69&lt;&gt;0,DataSheet!F69,"")</f>
        <v>ש'ע</v>
      </c>
      <c r="G67" s="9">
        <f>IF(DataSheet!C69&lt;&gt;0,DataSheet!C69,"")</f>
        <v>150</v>
      </c>
      <c r="H67">
        <f t="shared" si="0"/>
        <v>6000</v>
      </c>
      <c r="I67">
        <f t="shared" si="1"/>
        <v>6000</v>
      </c>
    </row>
    <row r="68" spans="1:9" ht="46.5" customHeight="1" x14ac:dyDescent="0.25">
      <c r="A68" s="5" t="str">
        <f>IF(DataSheet!A70&lt;&gt;0,DataSheet!A70,"")</f>
        <v>WP011591</v>
      </c>
      <c r="B68" s="4" t="str">
        <f>IF(DataSheet!D70&lt;&gt;0,DataSheet!D70,"")</f>
        <v>מחפר JCB-3 או שווה ערך.</v>
      </c>
      <c r="C68" s="4" t="str">
        <f>IF(DataSheet!E70&lt;&gt;0,DataSheet!E70,"")</f>
        <v>מחפר JCB-3 או שווה ערך.</v>
      </c>
      <c r="D68" s="5" t="str">
        <f>IF(DataSheet!J70&lt;&gt;0,DataSheet!J70,"")</f>
        <v/>
      </c>
      <c r="E68">
        <f>IF(DataSheet!B70&lt;&gt;0,DataSheet!B70,"")</f>
        <v>90</v>
      </c>
      <c r="F68" t="str">
        <f>IF(DataSheet!F70&lt;&gt;0,DataSheet!F70,"")</f>
        <v>ש'ע</v>
      </c>
      <c r="G68" s="9">
        <f>IF(DataSheet!C70&lt;&gt;0,DataSheet!C70,"")</f>
        <v>150</v>
      </c>
      <c r="H68">
        <f t="shared" si="0"/>
        <v>13500</v>
      </c>
      <c r="I68">
        <f t="shared" si="1"/>
        <v>13500</v>
      </c>
    </row>
    <row r="69" spans="1:9" ht="46.5" customHeight="1" x14ac:dyDescent="0.25">
      <c r="A69" s="5" t="str">
        <f>IF(DataSheet!A71&lt;&gt;0,DataSheet!A71,"")</f>
        <v>WP011592</v>
      </c>
      <c r="B69" s="4" t="str">
        <f>IF(DataSheet!D71&lt;&gt;0,DataSheet!D71,"")</f>
        <v>מחפר זעיר</v>
      </c>
      <c r="C69" s="4" t="str">
        <f>IF(DataSheet!E71&lt;&gt;0,DataSheet!E71,"")</f>
        <v>מחפר זעיר</v>
      </c>
      <c r="D69" s="5" t="str">
        <f>IF(DataSheet!J71&lt;&gt;0,DataSheet!J71,"")</f>
        <v/>
      </c>
      <c r="E69">
        <f>IF(DataSheet!B71&lt;&gt;0,DataSheet!B71,"")</f>
        <v>35</v>
      </c>
      <c r="F69" t="str">
        <f>IF(DataSheet!F71&lt;&gt;0,DataSheet!F71,"")</f>
        <v>ש'ע</v>
      </c>
      <c r="G69" s="9">
        <f>IF(DataSheet!C71&lt;&gt;0,DataSheet!C71,"")</f>
        <v>100</v>
      </c>
      <c r="H69">
        <f t="shared" ref="H69:H132" si="2">IF(OR(G69= 0,G69=""),"",G69*E69)</f>
        <v>3500</v>
      </c>
      <c r="I69">
        <f t="shared" ref="I69:I132" si="3">IF(OR(G69= 0,G69=""),"",H69*(1-$I$2))</f>
        <v>3500</v>
      </c>
    </row>
    <row r="70" spans="1:9" ht="46.5" customHeight="1" x14ac:dyDescent="0.25">
      <c r="A70" s="5" t="str">
        <f>IF(DataSheet!A72&lt;&gt;0,DataSheet!A72,"")</f>
        <v>WP011593</v>
      </c>
      <c r="B70" s="4" t="str">
        <f>IF(DataSheet!D72&lt;&gt;0,DataSheet!D72,"")</f>
        <v>שומר חמוש ומצויד במכשיר טלפון נייד.תשלום לפי שעות השמירה</v>
      </c>
      <c r="C70" s="4" t="str">
        <f>IF(DataSheet!E72&lt;&gt;0,DataSheet!E72,"")</f>
        <v>שומר חמוש ומצויד במכשיר טלפון נייד. ,תשלום לפי שעות השמירה,כולל לילות וחגים-במקרה של עיכוב עבודות לפי דרישת המזמין בלבד.</v>
      </c>
      <c r="D70" s="5" t="str">
        <f>IF(DataSheet!J72&lt;&gt;0,DataSheet!J72,"")</f>
        <v/>
      </c>
      <c r="E70">
        <f>IF(DataSheet!B72&lt;&gt;0,DataSheet!B72,"")</f>
        <v>475</v>
      </c>
      <c r="F70" t="str">
        <f>IF(DataSheet!F72&lt;&gt;0,DataSheet!F72,"")</f>
        <v>ש'ע</v>
      </c>
      <c r="G70" s="9">
        <f>IF(DataSheet!C72&lt;&gt;0,DataSheet!C72,"")</f>
        <v>70</v>
      </c>
      <c r="H70">
        <f t="shared" si="2"/>
        <v>33250</v>
      </c>
      <c r="I70">
        <f t="shared" si="3"/>
        <v>33250</v>
      </c>
    </row>
    <row r="71" spans="1:9" ht="46.5" customHeight="1" x14ac:dyDescent="0.25">
      <c r="A71" s="5" t="str">
        <f>IF(DataSheet!A73&lt;&gt;0,DataSheet!A73,"")</f>
        <v>WP011594</v>
      </c>
      <c r="B71" s="4" t="str">
        <f>IF(DataSheet!D73&lt;&gt;0,DataSheet!D73,"")</f>
        <v>מבחן לחץ נוסף של הקו לאחר תיקון צינור דולף</v>
      </c>
      <c r="C71" s="4" t="str">
        <f>IF(DataSheet!E73&lt;&gt;0,DataSheet!E73,"")</f>
        <v>מבחן לחץ נוסף של הקו לאחר תיקון צינור דולף</v>
      </c>
      <c r="D71" s="5" t="str">
        <f>IF(DataSheet!J73&lt;&gt;0,DataSheet!J73,"")</f>
        <v/>
      </c>
      <c r="E71">
        <f>IF(DataSheet!B73&lt;&gt;0,DataSheet!B73,"")</f>
        <v>1</v>
      </c>
      <c r="F71" t="str">
        <f>IF(DataSheet!F73&lt;&gt;0,DataSheet!F73,"")</f>
        <v>CMP</v>
      </c>
      <c r="G71" s="9">
        <f>IF(DataSheet!C73&lt;&gt;0,DataSheet!C73,"")</f>
        <v>6000</v>
      </c>
      <c r="H71">
        <f t="shared" si="2"/>
        <v>6000</v>
      </c>
      <c r="I71">
        <f t="shared" si="3"/>
        <v>6000</v>
      </c>
    </row>
    <row r="72" spans="1:9" ht="46.5" customHeight="1" x14ac:dyDescent="0.25">
      <c r="A72" s="5" t="str">
        <f>IF(DataSheet!A74&lt;&gt;0,DataSheet!A74,"")</f>
        <v>WP011595</v>
      </c>
      <c r="B72" s="4" t="str">
        <f>IF(DataSheet!D74&lt;&gt;0,DataSheet!D74,"")</f>
        <v>משאבת ניקוז 100 ממ"ק/ש, 20 מ' כולל הספקת אויר</v>
      </c>
      <c r="C72" s="4" t="str">
        <f>IF(DataSheet!E74&lt;&gt;0,DataSheet!E74,"")</f>
        <v>משאבת ניקוז 100 ממ"ק/ש, 20 מ' כולל הספקת אויר דחוס, דיזל או חשמל להפעלת המשאבה</v>
      </c>
      <c r="D72" s="5" t="str">
        <f>IF(DataSheet!J74&lt;&gt;0,DataSheet!J74,"")</f>
        <v/>
      </c>
      <c r="E72">
        <f>IF(DataSheet!B74&lt;&gt;0,DataSheet!B74,"")</f>
        <v>100</v>
      </c>
      <c r="F72" t="str">
        <f>IF(DataSheet!F74&lt;&gt;0,DataSheet!F74,"")</f>
        <v>ש'ע</v>
      </c>
      <c r="G72" s="9">
        <f>IF(DataSheet!C74&lt;&gt;0,DataSheet!C74,"")</f>
        <v>40</v>
      </c>
      <c r="H72">
        <f t="shared" si="2"/>
        <v>4000</v>
      </c>
      <c r="I72">
        <f t="shared" si="3"/>
        <v>4000</v>
      </c>
    </row>
    <row r="73" spans="1:9" ht="46.5" customHeight="1" x14ac:dyDescent="0.25">
      <c r="A73" s="5" t="str">
        <f>IF(DataSheet!A75&lt;&gt;0,DataSheet!A75,"")</f>
        <v>WP011596</v>
      </c>
      <c r="B73" s="4" t="str">
        <f>IF(DataSheet!D75&lt;&gt;0,DataSheet!D75,"")</f>
        <v>משאית סמיטריילר להובלות עם מנוף</v>
      </c>
      <c r="C73" s="4" t="str">
        <f>IF(DataSheet!E75&lt;&gt;0,DataSheet!E75,"")</f>
        <v>משאית סמיטריילר להובלות עם מנוף</v>
      </c>
      <c r="D73" s="5" t="str">
        <f>IF(DataSheet!J75&lt;&gt;0,DataSheet!J75,"")</f>
        <v/>
      </c>
      <c r="E73">
        <f>IF(DataSheet!B75&lt;&gt;0,DataSheet!B75,"")</f>
        <v>70</v>
      </c>
      <c r="F73" t="str">
        <f>IF(DataSheet!F75&lt;&gt;0,DataSheet!F75,"")</f>
        <v>ש'ע</v>
      </c>
      <c r="G73" s="9">
        <f>IF(DataSheet!C75&lt;&gt;0,DataSheet!C75,"")</f>
        <v>250</v>
      </c>
      <c r="H73">
        <f t="shared" si="2"/>
        <v>17500</v>
      </c>
      <c r="I73">
        <f t="shared" si="3"/>
        <v>17500</v>
      </c>
    </row>
    <row r="74" spans="1:9" ht="46.5" customHeight="1" x14ac:dyDescent="0.25">
      <c r="A74" s="5" t="str">
        <f>IF(DataSheet!A76&lt;&gt;0,DataSheet!A76,"")</f>
        <v>WP011597</v>
      </c>
      <c r="B74" s="4" t="str">
        <f>IF(DataSheet!D76&lt;&gt;0,DataSheet!D76,"")</f>
        <v>כבאית עם מיכל מים ומיכל קצף (כבאית נגרר)</v>
      </c>
      <c r="C74" s="4" t="str">
        <f>IF(DataSheet!E76&lt;&gt;0,DataSheet!E76,"")</f>
        <v>כבאית עם מיכל מים ומיכל קצף (כבאית נגרר)</v>
      </c>
      <c r="D74" s="5" t="str">
        <f>IF(DataSheet!J76&lt;&gt;0,DataSheet!J76,"")</f>
        <v/>
      </c>
      <c r="E74">
        <f>IF(DataSheet!B76&lt;&gt;0,DataSheet!B76,"")</f>
        <v>20</v>
      </c>
      <c r="F74" t="str">
        <f>IF(DataSheet!F76&lt;&gt;0,DataSheet!F76,"")</f>
        <v>ש'ע</v>
      </c>
      <c r="G74" s="9">
        <f>IF(DataSheet!C76&lt;&gt;0,DataSheet!C76,"")</f>
        <v>150</v>
      </c>
      <c r="H74">
        <f t="shared" si="2"/>
        <v>3000</v>
      </c>
      <c r="I74">
        <f t="shared" si="3"/>
        <v>3000</v>
      </c>
    </row>
    <row r="75" spans="1:9" ht="46.5" customHeight="1" x14ac:dyDescent="0.25">
      <c r="A75" s="5" t="str">
        <f>IF(DataSheet!A77&lt;&gt;0,DataSheet!A77,"")</f>
        <v>WP011598</v>
      </c>
      <c r="B75" s="4" t="str">
        <f>IF(DataSheet!D77&lt;&gt;0,DataSheet!D77,"")</f>
        <v>איתור תשתיות פיזי,בשאיבות עפר בעת חציית  קווי התשתיות באזור</v>
      </c>
      <c r="C75" s="4" t="str">
        <f>IF(DataSheet!E77&lt;&gt;0,DataSheet!E77,"")</f>
        <v>איתור תשתיות פיזי,בשאיבות עפר בעת חציית  קווי התשתיות באזור ולאורך כל רצועת העבודה כולל כל היתרים,החזרת קרקע, מודד מוסך</v>
      </c>
      <c r="D75" s="5" t="str">
        <f>IF(DataSheet!J77&lt;&gt;0,DataSheet!J77,"")</f>
        <v/>
      </c>
      <c r="E75">
        <f>IF(DataSheet!B77&lt;&gt;0,DataSheet!B77,"")</f>
        <v>10</v>
      </c>
      <c r="F75" t="str">
        <f>IF(DataSheet!F77&lt;&gt;0,DataSheet!F77,"")</f>
        <v>יום</v>
      </c>
      <c r="G75" s="9">
        <f>IF(DataSheet!C77&lt;&gt;0,DataSheet!C77,"")</f>
        <v>6500</v>
      </c>
      <c r="H75">
        <f t="shared" si="2"/>
        <v>65000</v>
      </c>
      <c r="I75">
        <f t="shared" si="3"/>
        <v>65000</v>
      </c>
    </row>
    <row r="76" spans="1:9" ht="46.5" customHeight="1" x14ac:dyDescent="0.25">
      <c r="A76" s="5" t="str">
        <f>IF(DataSheet!A78&lt;&gt;0,DataSheet!A78,"")</f>
        <v>WP011599</v>
      </c>
      <c r="B76" s="4" t="str">
        <f>IF(DataSheet!D78&lt;&gt;0,DataSheet!D78,"")</f>
        <v>אספקת ציוד וחומרים בהתאם לבקשת המזמין, ישולם בכפוף להצגת</v>
      </c>
      <c r="C76" s="4" t="str">
        <f>IF(DataSheet!E78&lt;&gt;0,DataSheet!E78,"")</f>
        <v>אספקת ציוד וחומרים בהתאם לבקשת המזמין, ישולם בכפוף להצגת חשבונית + 12%</v>
      </c>
      <c r="D76" s="5" t="str">
        <f>IF(DataSheet!J78&lt;&gt;0,DataSheet!J78,"")</f>
        <v/>
      </c>
      <c r="E76">
        <f>IF(DataSheet!B78&lt;&gt;0,DataSheet!B78,"")</f>
        <v>1</v>
      </c>
      <c r="F76" t="str">
        <f>IF(DataSheet!F78&lt;&gt;0,DataSheet!F78,"")</f>
        <v>CMP</v>
      </c>
      <c r="G76" s="9">
        <f>IF(DataSheet!C78&lt;&gt;0,DataSheet!C78,"")</f>
        <v>50000</v>
      </c>
      <c r="H76">
        <f t="shared" si="2"/>
        <v>50000</v>
      </c>
      <c r="I76">
        <f t="shared" si="3"/>
        <v>50000</v>
      </c>
    </row>
    <row r="77" spans="1:9" ht="46.5" customHeight="1" x14ac:dyDescent="0.25">
      <c r="A77" s="5" t="str">
        <f>IF(DataSheet!A79&lt;&gt;0,DataSheet!A79,"")</f>
        <v>WP011600</v>
      </c>
      <c r="B77" s="4" t="str">
        <f>IF(DataSheet!D79&lt;&gt;0,DataSheet!D79,"")</f>
        <v>פיקוח ע"י הגורמים הרלוונטיים</v>
      </c>
      <c r="C77" s="4" t="str">
        <f>IF(DataSheet!E79&lt;&gt;0,DataSheet!E79,"")</f>
        <v>פיקוח ע"י הגורמים הרלוונטיים (חשמל,בזק,פרטנר,מקורות,שמורת הטבע, רשות העתיקות וכו')</v>
      </c>
      <c r="D77" s="5" t="str">
        <f>IF(DataSheet!J79&lt;&gt;0,DataSheet!J79,"")</f>
        <v/>
      </c>
      <c r="E77">
        <f>IF(DataSheet!B79&lt;&gt;0,DataSheet!B79,"")</f>
        <v>1</v>
      </c>
      <c r="F77" t="str">
        <f>IF(DataSheet!F79&lt;&gt;0,DataSheet!F79,"")</f>
        <v>CMP</v>
      </c>
      <c r="G77" s="9">
        <f>IF(DataSheet!C79&lt;&gt;0,DataSheet!C79,"")</f>
        <v>60000</v>
      </c>
      <c r="H77">
        <f t="shared" si="2"/>
        <v>60000</v>
      </c>
      <c r="I77">
        <f t="shared" si="3"/>
        <v>60000</v>
      </c>
    </row>
    <row r="78" spans="1:9" ht="46.5" customHeight="1" x14ac:dyDescent="0.25">
      <c r="A78" s="5" t="str">
        <f>IF(DataSheet!A80&lt;&gt;0,DataSheet!A80,"")</f>
        <v>WP011601</v>
      </c>
      <c r="B78" s="4" t="str">
        <f>IF(DataSheet!D80&lt;&gt;0,DataSheet!D80,"")</f>
        <v>טיפול בקבלת היתר חפירה</v>
      </c>
      <c r="C78" s="4" t="str">
        <f>IF(DataSheet!E80&lt;&gt;0,DataSheet!E80,"")</f>
        <v>טיפול בקבלת היתר חפירה</v>
      </c>
      <c r="D78" s="5" t="str">
        <f>IF(DataSheet!J80&lt;&gt;0,DataSheet!J80,"")</f>
        <v/>
      </c>
      <c r="E78">
        <f>IF(DataSheet!B80&lt;&gt;0,DataSheet!B80,"")</f>
        <v>1</v>
      </c>
      <c r="F78" t="str">
        <f>IF(DataSheet!F80&lt;&gt;0,DataSheet!F80,"")</f>
        <v>CMP</v>
      </c>
      <c r="G78" s="9">
        <f>IF(DataSheet!C80&lt;&gt;0,DataSheet!C80,"")</f>
        <v>7000</v>
      </c>
      <c r="H78">
        <f t="shared" si="2"/>
        <v>7000</v>
      </c>
      <c r="I78">
        <f t="shared" si="3"/>
        <v>7000</v>
      </c>
    </row>
    <row r="79" spans="1:9" ht="46.5" customHeight="1" x14ac:dyDescent="0.25">
      <c r="A79" s="5" t="str">
        <f>IF(DataSheet!A81&lt;&gt;0,DataSheet!A81,"")</f>
        <v>WP011602</v>
      </c>
      <c r="B79" s="4" t="str">
        <f>IF(DataSheet!D81&lt;&gt;0,DataSheet!D81,"")</f>
        <v>ביצוע חתכי בדיקה עבור ראשות העתיקות כולל ביצוע תיאומים</v>
      </c>
      <c r="C79" s="4" t="str">
        <f>IF(DataSheet!E81&lt;&gt;0,DataSheet!E81,"")</f>
        <v>ביצוע חתכי בדיקה עבור ראשות העתיקות כולל ביצוע תיאומים  וקבלת היתרי חפירה מול הרשויות והמשתמש/בעל הקרקע, חפירה</v>
      </c>
      <c r="D79" s="5" t="str">
        <f>IF(DataSheet!J81&lt;&gt;0,DataSheet!J81,"")</f>
        <v/>
      </c>
      <c r="E79">
        <f>IF(DataSheet!B81&lt;&gt;0,DataSheet!B81,"")</f>
        <v>10</v>
      </c>
      <c r="F79" t="str">
        <f>IF(DataSheet!F81&lt;&gt;0,DataSheet!F81,"")</f>
        <v>יום</v>
      </c>
      <c r="G79" s="9">
        <f>IF(DataSheet!C81&lt;&gt;0,DataSheet!C81,"")</f>
        <v>6500</v>
      </c>
      <c r="H79">
        <f t="shared" si="2"/>
        <v>65000</v>
      </c>
      <c r="I79">
        <f t="shared" si="3"/>
        <v>65000</v>
      </c>
    </row>
    <row r="80" spans="1:9" ht="46.5" customHeight="1" x14ac:dyDescent="0.25">
      <c r="A80" s="5" t="str">
        <f>IF(DataSheet!A82&lt;&gt;0,DataSheet!A82,"")</f>
        <v>WP011603</v>
      </c>
      <c r="B80" s="4" t="str">
        <f>IF(DataSheet!D82&lt;&gt;0,DataSheet!D82,"")</f>
        <v>אספקת חול אינרטי, חופשי מכל חומר אורגני או קורוזיבי, כולל</v>
      </c>
      <c r="C80" s="4" t="str">
        <f>IF(DataSheet!E82&lt;&gt;0,DataSheet!E82,"")</f>
        <v>אספקת חול אינרטי, חופשי מכל חומר אורגני או קורוזיבי, כולל פיזור וריפוד לפני הנחת שוחת בקרה ומילוי סביב השוחה עד לגובה פנ</v>
      </c>
      <c r="D80" s="5" t="str">
        <f>IF(DataSheet!J82&lt;&gt;0,DataSheet!J82,"")</f>
        <v/>
      </c>
      <c r="E80">
        <f>IF(DataSheet!B82&lt;&gt;0,DataSheet!B82,"")</f>
        <v>386.8</v>
      </c>
      <c r="F80" t="str">
        <f>IF(DataSheet!F82&lt;&gt;0,DataSheet!F82,"")</f>
        <v>מ3</v>
      </c>
      <c r="G80" s="9">
        <f>IF(DataSheet!C82&lt;&gt;0,DataSheet!C82,"")</f>
        <v>95</v>
      </c>
      <c r="H80">
        <f t="shared" si="2"/>
        <v>36746</v>
      </c>
      <c r="I80">
        <f t="shared" si="3"/>
        <v>36746</v>
      </c>
    </row>
    <row r="81" spans="1:9" ht="46.5" customHeight="1" x14ac:dyDescent="0.25">
      <c r="A81" s="5" t="str">
        <f>IF(DataSheet!A83&lt;&gt;0,DataSheet!A83,"")</f>
        <v>WP011604</v>
      </c>
      <c r="B81" s="4" t="str">
        <f>IF(DataSheet!D83&lt;&gt;0,DataSheet!D83,"")</f>
        <v>אספקה והנחה שרוול פלסטי "2 עבור סיב אופטי בעומק מינימלי</v>
      </c>
      <c r="C81" s="4" t="str">
        <f>IF(DataSheet!E83&lt;&gt;0,DataSheet!E83,"")</f>
        <v>אספקה והנחה שרוול פלסטי "2 עבור סיב אופטי בעומק מינימלי של 50 ס"מ כולל השחלת השרוול בקידוחים וכולל בדיקת השרוול לאחר</v>
      </c>
      <c r="D81" s="5" t="str">
        <f>IF(DataSheet!J83&lt;&gt;0,DataSheet!J83,"")</f>
        <v/>
      </c>
      <c r="E81">
        <f>IF(DataSheet!B83&lt;&gt;0,DataSheet!B83,"")</f>
        <v>9000</v>
      </c>
      <c r="F81" t="str">
        <f>IF(DataSheet!F83&lt;&gt;0,DataSheet!F83,"")</f>
        <v>מטר</v>
      </c>
      <c r="G81" s="9">
        <f>IF(DataSheet!C83&lt;&gt;0,DataSheet!C83,"")</f>
        <v>25</v>
      </c>
      <c r="H81">
        <f t="shared" si="2"/>
        <v>225000</v>
      </c>
      <c r="I81">
        <f t="shared" si="3"/>
        <v>225000</v>
      </c>
    </row>
    <row r="82" spans="1:9" ht="46.5" customHeight="1" x14ac:dyDescent="0.25">
      <c r="A82" s="5" t="str">
        <f>IF(DataSheet!A84&lt;&gt;0,DataSheet!A84,"")</f>
        <v>WP011605</v>
      </c>
      <c r="B82" s="4" t="str">
        <f>IF(DataSheet!D84&lt;&gt;0,DataSheet!D84,"")</f>
        <v>אספקה והתקנת תאי שוחות תקשורת עם מכסים תוצרת חופית, בקוטר</v>
      </c>
      <c r="C82" s="4" t="str">
        <f>IF(DataSheet!E84&lt;&gt;0,DataSheet!E84,"")</f>
        <v>אספקה והתקנת תאי שוחות תקשורת עם מכסים תוצרת חופית, בקוטר 800 מ"מ וכיסוי באדמה מקומית בגובה  100 ס"מ , כולל חפירה בכל</v>
      </c>
      <c r="D82" s="5" t="str">
        <f>IF(DataSheet!J84&lt;&gt;0,DataSheet!J84,"")</f>
        <v/>
      </c>
      <c r="E82">
        <f>IF(DataSheet!B84&lt;&gt;0,DataSheet!B84,"")</f>
        <v>26.45</v>
      </c>
      <c r="F82" t="str">
        <f>IF(DataSheet!F84&lt;&gt;0,DataSheet!F84,"")</f>
        <v>יח</v>
      </c>
      <c r="G82" s="9">
        <f>IF(DataSheet!C84&lt;&gt;0,DataSheet!C84,"")</f>
        <v>2100</v>
      </c>
      <c r="H82">
        <f t="shared" si="2"/>
        <v>55545</v>
      </c>
      <c r="I82">
        <f t="shared" si="3"/>
        <v>55545</v>
      </c>
    </row>
    <row r="83" spans="1:9" ht="46.5" customHeight="1" x14ac:dyDescent="0.25">
      <c r="A83" s="5" t="str">
        <f>IF(DataSheet!A85&lt;&gt;0,DataSheet!A85,"")</f>
        <v>WP011606</v>
      </c>
      <c r="B83" s="4" t="str">
        <f>IF(DataSheet!D85&lt;&gt;0,DataSheet!D85,"")</f>
        <v>ביצוע כניסה ויציאה צינורות תשתית סיב אופטי לשוחות כולל</v>
      </c>
      <c r="C83" s="4" t="str">
        <f>IF(DataSheet!E85&lt;&gt;0,DataSheet!E85,"")</f>
        <v>ביצוע כניסה ויציאה צינורות תשתית סיב אופטי לשוחות כולל קידוח חורים ואיטום</v>
      </c>
      <c r="D83" s="5" t="str">
        <f>IF(DataSheet!J85&lt;&gt;0,DataSheet!J85,"")</f>
        <v/>
      </c>
      <c r="E83">
        <f>IF(DataSheet!B85&lt;&gt;0,DataSheet!B85,"")</f>
        <v>52.9</v>
      </c>
      <c r="F83" t="str">
        <f>IF(DataSheet!F85&lt;&gt;0,DataSheet!F85,"")</f>
        <v>יח</v>
      </c>
      <c r="G83" s="9">
        <f>IF(DataSheet!C85&lt;&gt;0,DataSheet!C85,"")</f>
        <v>50</v>
      </c>
      <c r="H83">
        <f t="shared" si="2"/>
        <v>2645</v>
      </c>
      <c r="I83">
        <f t="shared" si="3"/>
        <v>2645</v>
      </c>
    </row>
    <row r="84" spans="1:9" ht="46.5" customHeight="1" x14ac:dyDescent="0.25">
      <c r="A84" s="5" t="str">
        <f>IF(DataSheet!A86&lt;&gt;0,DataSheet!A86,"")</f>
        <v>WP011607</v>
      </c>
      <c r="B84" s="4" t="str">
        <f>IF(DataSheet!D86&lt;&gt;0,DataSheet!D86,"")</f>
        <v>אספקה והנחת צנרת תשתית לכבלי סיב אופטי, מורכב מ- 2</v>
      </c>
      <c r="C84" s="4" t="str">
        <f>IF(DataSheet!E86&lt;&gt;0,DataSheet!E86,"")</f>
        <v>אספקה והנחת צנרת תשתית לכבלי סיב אופטי, מורכב מ- 2 צינורות בקוטר כולל 16 מ"מ  מחוברים ביניהם ועם מוליך מתכתי,לתעלה חפורה</v>
      </c>
      <c r="D84" s="5" t="str">
        <f>IF(DataSheet!J86&lt;&gt;0,DataSheet!J86,"")</f>
        <v/>
      </c>
      <c r="E84">
        <f>IF(DataSheet!B86&lt;&gt;0,DataSheet!B86,"")</f>
        <v>9000</v>
      </c>
      <c r="F84" t="str">
        <f>IF(DataSheet!F86&lt;&gt;0,DataSheet!F86,"")</f>
        <v>מטר</v>
      </c>
      <c r="G84" s="9">
        <f>IF(DataSheet!C86&lt;&gt;0,DataSheet!C86,"")</f>
        <v>35</v>
      </c>
      <c r="H84">
        <f t="shared" si="2"/>
        <v>315000</v>
      </c>
      <c r="I84">
        <f t="shared" si="3"/>
        <v>315000</v>
      </c>
    </row>
    <row r="85" spans="1:9" ht="46.5" customHeight="1" x14ac:dyDescent="0.25">
      <c r="A85" s="5" t="str">
        <f>IF(DataSheet!A87&lt;&gt;0,DataSheet!A87,"")</f>
        <v>WP011608</v>
      </c>
      <c r="B85" s="4" t="str">
        <f>IF(DataSheet!D87&lt;&gt;0,DataSheet!D87,"")</f>
        <v>בדיקת צנרת בלחץ אויר ושטיפה בלחץ אויר על ידי יריית ספוג</v>
      </c>
      <c r="C85" s="4" t="str">
        <f>IF(DataSheet!E87&lt;&gt;0,DataSheet!E87,"")</f>
        <v>בדיקת צנרת בלחץ אויר ושטיפה בלחץ אויר על ידי יריית ספוג</v>
      </c>
      <c r="D85" s="5" t="str">
        <f>IF(DataSheet!J87&lt;&gt;0,DataSheet!J87,"")</f>
        <v/>
      </c>
      <c r="E85">
        <f>IF(DataSheet!B87&lt;&gt;0,DataSheet!B87,"")</f>
        <v>1</v>
      </c>
      <c r="F85" t="str">
        <f>IF(DataSheet!F87&lt;&gt;0,DataSheet!F87,"")</f>
        <v>CMP</v>
      </c>
      <c r="G85" s="9">
        <f>IF(DataSheet!C87&lt;&gt;0,DataSheet!C87,"")</f>
        <v>15000</v>
      </c>
      <c r="H85">
        <f t="shared" si="2"/>
        <v>15000</v>
      </c>
      <c r="I85">
        <f t="shared" si="3"/>
        <v>15000</v>
      </c>
    </row>
    <row r="86" spans="1:9" ht="46.5" customHeight="1" x14ac:dyDescent="0.25">
      <c r="A86" s="5" t="str">
        <f>IF(DataSheet!A88&lt;&gt;0,DataSheet!A88,"")</f>
        <v>WP011609</v>
      </c>
      <c r="B86" s="4" t="str">
        <f>IF(DataSheet!D88&lt;&gt;0,DataSheet!D88,"")</f>
        <v>אספקה והתקנת כבל סיב אופטי עד 96  סיבים לרבות חיבורי</v>
      </c>
      <c r="C86" s="4" t="str">
        <f>IF(DataSheet!E88&lt;&gt;0,DataSheet!E88,"")</f>
        <v>אספקה והתקנת כבל סיב אופטי עד 96  סיבים לרבות חיבורי קצה וחיבורים בין הקטעים בכמות שידרש .</v>
      </c>
      <c r="D86" s="5" t="str">
        <f>IF(DataSheet!J88&lt;&gt;0,DataSheet!J88,"")</f>
        <v/>
      </c>
      <c r="E86">
        <f>IF(DataSheet!B88&lt;&gt;0,DataSheet!B88,"")</f>
        <v>1</v>
      </c>
      <c r="F86" t="str">
        <f>IF(DataSheet!F88&lt;&gt;0,DataSheet!F88,"")</f>
        <v>CMP</v>
      </c>
      <c r="G86" s="9">
        <f>IF(DataSheet!C88&lt;&gt;0,DataSheet!C88,"")</f>
        <v>200000</v>
      </c>
      <c r="H86">
        <f t="shared" si="2"/>
        <v>200000</v>
      </c>
      <c r="I86">
        <f t="shared" si="3"/>
        <v>200000</v>
      </c>
    </row>
    <row r="87" spans="1:9" ht="46.5" customHeight="1" x14ac:dyDescent="0.25">
      <c r="A87" s="5" t="str">
        <f>IF(DataSheet!A89&lt;&gt;0,DataSheet!A89,"")</f>
        <v>WP011610</v>
      </c>
      <c r="B87" s="4" t="str">
        <f>IF(DataSheet!D89&lt;&gt;0,DataSheet!D89,"")</f>
        <v>ביצוע תוכנית לאחר ביצוע ( As Made )</v>
      </c>
      <c r="C87" s="4" t="str">
        <f>IF(DataSheet!E89&lt;&gt;0,DataSheet!E89,"")</f>
        <v>ביצוע תוכנית לאחר ביצוע ( As Made )</v>
      </c>
      <c r="D87" s="5" t="str">
        <f>IF(DataSheet!J89&lt;&gt;0,DataSheet!J89,"")</f>
        <v/>
      </c>
      <c r="E87">
        <f>IF(DataSheet!B89&lt;&gt;0,DataSheet!B89,"")</f>
        <v>1</v>
      </c>
      <c r="F87" t="str">
        <f>IF(DataSheet!F89&lt;&gt;0,DataSheet!F89,"")</f>
        <v>CMP</v>
      </c>
      <c r="G87" s="9">
        <f>IF(DataSheet!C89&lt;&gt;0,DataSheet!C89,"")</f>
        <v>10000</v>
      </c>
      <c r="H87">
        <f t="shared" si="2"/>
        <v>10000</v>
      </c>
      <c r="I87">
        <f t="shared" si="3"/>
        <v>10000</v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9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43</v>
      </c>
      <c r="D2" t="s">
        <v>171</v>
      </c>
      <c r="G2">
        <v>210089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>
        <v>12557851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3">
        <v>44634.586805555598</v>
      </c>
      <c r="AN2" t="s">
        <v>191</v>
      </c>
      <c r="AQ2">
        <v>2</v>
      </c>
      <c r="AR2" t="s">
        <v>192</v>
      </c>
      <c r="AS2">
        <v>4</v>
      </c>
      <c r="AT2" t="s">
        <v>193</v>
      </c>
      <c r="BD2" t="s">
        <v>179</v>
      </c>
      <c r="BE2" t="s">
        <v>194</v>
      </c>
      <c r="BG2" t="s">
        <v>195</v>
      </c>
      <c r="BI2" t="s">
        <v>196</v>
      </c>
      <c r="BK2" t="s">
        <v>197</v>
      </c>
      <c r="BL2" t="s">
        <v>198</v>
      </c>
      <c r="BM2" t="s">
        <v>199</v>
      </c>
      <c r="BN2" t="s">
        <v>200</v>
      </c>
      <c r="BO2" t="s">
        <v>171</v>
      </c>
      <c r="BR2" t="s">
        <v>201</v>
      </c>
      <c r="BS2" t="s">
        <v>202</v>
      </c>
      <c r="BV2">
        <v>0</v>
      </c>
      <c r="CA2" t="s">
        <v>200</v>
      </c>
      <c r="CB2" t="s">
        <v>203</v>
      </c>
      <c r="CD2" t="s">
        <v>204</v>
      </c>
      <c r="CG2">
        <v>0</v>
      </c>
      <c r="CH2" t="s">
        <v>205</v>
      </c>
      <c r="CJ2" t="s">
        <v>175</v>
      </c>
      <c r="CM2" t="s">
        <v>175</v>
      </c>
      <c r="CN2">
        <v>0</v>
      </c>
      <c r="CO2">
        <v>14692685.67</v>
      </c>
      <c r="CP2">
        <v>14692685.67</v>
      </c>
      <c r="CQ2" t="s">
        <v>175</v>
      </c>
      <c r="CT2" t="s">
        <v>206</v>
      </c>
      <c r="CU2" t="s">
        <v>206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207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208</v>
      </c>
      <c r="BT3" t="s">
        <v>209</v>
      </c>
    </row>
    <row r="4" spans="1:100" x14ac:dyDescent="0.25">
      <c r="A4" t="s">
        <v>210</v>
      </c>
      <c r="C4" t="s">
        <v>205</v>
      </c>
      <c r="D4" t="s">
        <v>211</v>
      </c>
      <c r="E4" t="s">
        <v>212</v>
      </c>
      <c r="F4" t="s">
        <v>213</v>
      </c>
      <c r="G4" t="s">
        <v>214</v>
      </c>
      <c r="J4" t="s">
        <v>185</v>
      </c>
      <c r="K4" t="s">
        <v>188</v>
      </c>
      <c r="M4" t="s">
        <v>176</v>
      </c>
      <c r="N4" t="s">
        <v>215</v>
      </c>
      <c r="O4" t="s">
        <v>194</v>
      </c>
      <c r="P4" t="s">
        <v>216</v>
      </c>
      <c r="Q4" t="s">
        <v>217</v>
      </c>
      <c r="R4" t="s">
        <v>218</v>
      </c>
      <c r="V4" t="s">
        <v>171</v>
      </c>
      <c r="W4" t="s">
        <v>172</v>
      </c>
      <c r="X4" t="s">
        <v>195</v>
      </c>
      <c r="Y4" t="s">
        <v>219</v>
      </c>
      <c r="Z4" t="s">
        <v>220</v>
      </c>
      <c r="AA4" t="s">
        <v>215</v>
      </c>
      <c r="AB4" t="s">
        <v>172</v>
      </c>
      <c r="AD4">
        <v>0</v>
      </c>
      <c r="AF4" t="s">
        <v>221</v>
      </c>
      <c r="AI4">
        <v>0</v>
      </c>
      <c r="AQ4">
        <v>0</v>
      </c>
      <c r="AR4">
        <v>7466</v>
      </c>
      <c r="AS4">
        <v>12557851</v>
      </c>
      <c r="AU4" t="s">
        <v>214</v>
      </c>
      <c r="AV4" t="s">
        <v>188</v>
      </c>
      <c r="AW4" t="s">
        <v>175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302</v>
      </c>
      <c r="BL4" t="s">
        <v>205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224</v>
      </c>
      <c r="B6">
        <v>9000</v>
      </c>
      <c r="C6">
        <v>32</v>
      </c>
      <c r="D6" t="s">
        <v>225</v>
      </c>
      <c r="E6" t="s">
        <v>226</v>
      </c>
      <c r="F6" t="s">
        <v>227</v>
      </c>
      <c r="G6">
        <v>288000</v>
      </c>
      <c r="H6" t="s">
        <v>188</v>
      </c>
      <c r="I6">
        <v>9000</v>
      </c>
    </row>
    <row r="7" spans="1:100" x14ac:dyDescent="0.25">
      <c r="A7" t="s">
        <v>228</v>
      </c>
      <c r="B7">
        <v>20700</v>
      </c>
      <c r="C7">
        <v>12</v>
      </c>
      <c r="D7" t="s">
        <v>229</v>
      </c>
      <c r="E7" t="s">
        <v>230</v>
      </c>
      <c r="F7" t="s">
        <v>227</v>
      </c>
      <c r="G7">
        <v>248400</v>
      </c>
      <c r="H7" t="s">
        <v>188</v>
      </c>
      <c r="I7">
        <v>20700</v>
      </c>
    </row>
    <row r="8" spans="1:100" x14ac:dyDescent="0.25">
      <c r="A8" t="s">
        <v>231</v>
      </c>
      <c r="B8">
        <v>1352</v>
      </c>
      <c r="C8">
        <v>175</v>
      </c>
      <c r="D8" t="s">
        <v>232</v>
      </c>
      <c r="E8" t="s">
        <v>233</v>
      </c>
      <c r="F8" t="s">
        <v>234</v>
      </c>
      <c r="G8">
        <v>236600</v>
      </c>
      <c r="H8" t="s">
        <v>188</v>
      </c>
      <c r="I8">
        <v>1352</v>
      </c>
    </row>
    <row r="9" spans="1:100" x14ac:dyDescent="0.25">
      <c r="A9" t="s">
        <v>235</v>
      </c>
      <c r="B9">
        <v>7736</v>
      </c>
      <c r="C9">
        <v>160</v>
      </c>
      <c r="D9" t="s">
        <v>236</v>
      </c>
      <c r="E9" t="s">
        <v>237</v>
      </c>
      <c r="F9" t="s">
        <v>227</v>
      </c>
      <c r="G9">
        <v>1237760</v>
      </c>
      <c r="H9" t="s">
        <v>188</v>
      </c>
      <c r="I9">
        <v>7736</v>
      </c>
    </row>
    <row r="10" spans="1:100" x14ac:dyDescent="0.25">
      <c r="A10" t="s">
        <v>238</v>
      </c>
      <c r="B10">
        <v>8095</v>
      </c>
      <c r="C10">
        <v>10</v>
      </c>
      <c r="D10" t="s">
        <v>239</v>
      </c>
      <c r="E10" t="s">
        <v>240</v>
      </c>
      <c r="F10" t="s">
        <v>234</v>
      </c>
      <c r="G10">
        <v>80950</v>
      </c>
      <c r="H10" t="s">
        <v>188</v>
      </c>
      <c r="I10">
        <v>8095</v>
      </c>
    </row>
    <row r="11" spans="1:100" x14ac:dyDescent="0.25">
      <c r="A11" t="s">
        <v>241</v>
      </c>
      <c r="B11">
        <v>8095</v>
      </c>
      <c r="C11">
        <v>95</v>
      </c>
      <c r="D11" t="s">
        <v>242</v>
      </c>
      <c r="E11" t="s">
        <v>243</v>
      </c>
      <c r="F11" t="s">
        <v>234</v>
      </c>
      <c r="G11">
        <v>769025</v>
      </c>
      <c r="H11" t="s">
        <v>188</v>
      </c>
      <c r="I11">
        <v>8095</v>
      </c>
    </row>
    <row r="12" spans="1:100" x14ac:dyDescent="0.25">
      <c r="A12" t="s">
        <v>244</v>
      </c>
      <c r="B12">
        <v>2670</v>
      </c>
      <c r="C12">
        <v>135</v>
      </c>
      <c r="D12" t="s">
        <v>245</v>
      </c>
      <c r="E12" t="s">
        <v>246</v>
      </c>
      <c r="F12" t="s">
        <v>234</v>
      </c>
      <c r="G12">
        <v>360450</v>
      </c>
      <c r="H12" t="s">
        <v>188</v>
      </c>
      <c r="I12">
        <v>2670</v>
      </c>
    </row>
    <row r="13" spans="1:100" x14ac:dyDescent="0.25">
      <c r="A13" t="s">
        <v>247</v>
      </c>
      <c r="B13">
        <v>200</v>
      </c>
      <c r="C13">
        <v>1800</v>
      </c>
      <c r="D13" t="s">
        <v>248</v>
      </c>
      <c r="E13" t="s">
        <v>249</v>
      </c>
      <c r="F13" t="s">
        <v>227</v>
      </c>
      <c r="G13">
        <v>360000</v>
      </c>
      <c r="H13" t="s">
        <v>188</v>
      </c>
      <c r="I13">
        <v>200</v>
      </c>
    </row>
    <row r="14" spans="1:100" x14ac:dyDescent="0.25">
      <c r="A14" t="s">
        <v>250</v>
      </c>
      <c r="B14">
        <v>593</v>
      </c>
      <c r="C14">
        <v>2000</v>
      </c>
      <c r="D14" t="s">
        <v>251</v>
      </c>
      <c r="E14" t="s">
        <v>252</v>
      </c>
      <c r="F14" t="s">
        <v>227</v>
      </c>
      <c r="G14">
        <v>1186000</v>
      </c>
      <c r="H14" t="s">
        <v>188</v>
      </c>
      <c r="I14">
        <v>593</v>
      </c>
    </row>
    <row r="15" spans="1:100" x14ac:dyDescent="0.25">
      <c r="A15" t="s">
        <v>253</v>
      </c>
      <c r="B15">
        <v>6</v>
      </c>
      <c r="C15">
        <v>6000</v>
      </c>
      <c r="D15" t="s">
        <v>254</v>
      </c>
      <c r="E15" t="s">
        <v>255</v>
      </c>
      <c r="F15" t="s">
        <v>256</v>
      </c>
      <c r="G15">
        <v>36000</v>
      </c>
      <c r="H15" t="s">
        <v>188</v>
      </c>
      <c r="I15">
        <v>6</v>
      </c>
    </row>
    <row r="16" spans="1:100" x14ac:dyDescent="0.25">
      <c r="A16" t="s">
        <v>257</v>
      </c>
      <c r="B16">
        <v>7736</v>
      </c>
      <c r="C16">
        <v>10</v>
      </c>
      <c r="D16" t="s">
        <v>258</v>
      </c>
      <c r="E16" t="s">
        <v>259</v>
      </c>
      <c r="F16" t="s">
        <v>227</v>
      </c>
      <c r="G16">
        <v>77360</v>
      </c>
      <c r="H16" t="s">
        <v>188</v>
      </c>
      <c r="I16">
        <v>7736</v>
      </c>
    </row>
    <row r="17" spans="1:9" x14ac:dyDescent="0.25">
      <c r="A17" t="s">
        <v>260</v>
      </c>
      <c r="B17">
        <v>671</v>
      </c>
      <c r="C17">
        <v>2300</v>
      </c>
      <c r="D17" t="s">
        <v>261</v>
      </c>
      <c r="E17" t="s">
        <v>262</v>
      </c>
      <c r="F17" t="s">
        <v>227</v>
      </c>
      <c r="G17">
        <v>1543300</v>
      </c>
      <c r="H17" t="s">
        <v>188</v>
      </c>
      <c r="I17">
        <v>671</v>
      </c>
    </row>
    <row r="18" spans="1:9" x14ac:dyDescent="0.25">
      <c r="A18" t="s">
        <v>263</v>
      </c>
      <c r="B18">
        <v>300</v>
      </c>
      <c r="C18">
        <v>1600</v>
      </c>
      <c r="D18" t="s">
        <v>264</v>
      </c>
      <c r="E18" t="s">
        <v>265</v>
      </c>
      <c r="F18" t="s">
        <v>227</v>
      </c>
      <c r="G18">
        <v>480000</v>
      </c>
      <c r="H18" t="s">
        <v>188</v>
      </c>
      <c r="I18">
        <v>300</v>
      </c>
    </row>
    <row r="19" spans="1:9" x14ac:dyDescent="0.25">
      <c r="A19" t="s">
        <v>266</v>
      </c>
      <c r="B19">
        <v>971</v>
      </c>
      <c r="C19">
        <v>220</v>
      </c>
      <c r="D19" t="s">
        <v>267</v>
      </c>
      <c r="E19" t="s">
        <v>268</v>
      </c>
      <c r="F19" t="s">
        <v>227</v>
      </c>
      <c r="G19">
        <v>213620</v>
      </c>
      <c r="H19" t="s">
        <v>188</v>
      </c>
      <c r="I19">
        <v>971</v>
      </c>
    </row>
    <row r="20" spans="1:9" x14ac:dyDescent="0.25">
      <c r="A20" t="s">
        <v>269</v>
      </c>
      <c r="B20">
        <v>7436</v>
      </c>
      <c r="C20">
        <v>200</v>
      </c>
      <c r="D20" t="s">
        <v>270</v>
      </c>
      <c r="E20" t="s">
        <v>271</v>
      </c>
      <c r="F20" t="s">
        <v>227</v>
      </c>
      <c r="G20">
        <v>1487200</v>
      </c>
      <c r="H20" t="s">
        <v>188</v>
      </c>
      <c r="I20">
        <v>7436</v>
      </c>
    </row>
    <row r="21" spans="1:9" x14ac:dyDescent="0.25">
      <c r="A21" t="s">
        <v>272</v>
      </c>
      <c r="B21">
        <v>9000</v>
      </c>
      <c r="C21">
        <v>120</v>
      </c>
      <c r="D21" t="s">
        <v>273</v>
      </c>
      <c r="E21" t="s">
        <v>274</v>
      </c>
      <c r="F21" t="s">
        <v>275</v>
      </c>
      <c r="G21">
        <v>1080000</v>
      </c>
      <c r="H21" t="s">
        <v>188</v>
      </c>
      <c r="I21">
        <v>9000</v>
      </c>
    </row>
    <row r="22" spans="1:9" x14ac:dyDescent="0.25">
      <c r="A22" t="s">
        <v>276</v>
      </c>
      <c r="B22">
        <v>2</v>
      </c>
      <c r="C22">
        <v>2700</v>
      </c>
      <c r="D22" t="s">
        <v>277</v>
      </c>
      <c r="E22" t="s">
        <v>278</v>
      </c>
      <c r="F22" t="s">
        <v>256</v>
      </c>
      <c r="G22">
        <v>5400</v>
      </c>
      <c r="H22" t="s">
        <v>188</v>
      </c>
      <c r="I22">
        <v>2</v>
      </c>
    </row>
    <row r="23" spans="1:9" x14ac:dyDescent="0.25">
      <c r="A23" t="s">
        <v>279</v>
      </c>
      <c r="B23">
        <v>1</v>
      </c>
      <c r="C23">
        <v>27500</v>
      </c>
      <c r="D23" t="s">
        <v>280</v>
      </c>
      <c r="E23" t="s">
        <v>280</v>
      </c>
      <c r="F23" t="s">
        <v>256</v>
      </c>
      <c r="G23">
        <v>27500</v>
      </c>
      <c r="H23" t="s">
        <v>188</v>
      </c>
      <c r="I23">
        <v>1</v>
      </c>
    </row>
    <row r="24" spans="1:9" x14ac:dyDescent="0.25">
      <c r="A24" t="s">
        <v>281</v>
      </c>
      <c r="B24">
        <v>1</v>
      </c>
      <c r="C24">
        <v>30000</v>
      </c>
      <c r="D24" t="s">
        <v>282</v>
      </c>
      <c r="E24" t="s">
        <v>283</v>
      </c>
      <c r="F24" t="s">
        <v>214</v>
      </c>
      <c r="G24">
        <v>30000</v>
      </c>
      <c r="H24" t="s">
        <v>188</v>
      </c>
      <c r="I24">
        <v>1</v>
      </c>
    </row>
    <row r="25" spans="1:9" x14ac:dyDescent="0.25">
      <c r="A25" t="s">
        <v>284</v>
      </c>
      <c r="B25">
        <v>50</v>
      </c>
      <c r="C25">
        <v>500</v>
      </c>
      <c r="D25" t="s">
        <v>285</v>
      </c>
      <c r="E25" t="s">
        <v>285</v>
      </c>
      <c r="F25" t="s">
        <v>214</v>
      </c>
      <c r="G25">
        <v>25000</v>
      </c>
      <c r="H25" t="s">
        <v>188</v>
      </c>
      <c r="I25">
        <v>50</v>
      </c>
    </row>
    <row r="26" spans="1:9" x14ac:dyDescent="0.25">
      <c r="A26" t="s">
        <v>286</v>
      </c>
      <c r="B26">
        <v>9</v>
      </c>
      <c r="C26">
        <v>100</v>
      </c>
      <c r="D26" t="s">
        <v>287</v>
      </c>
      <c r="E26" t="s">
        <v>288</v>
      </c>
      <c r="F26" t="s">
        <v>289</v>
      </c>
      <c r="G26">
        <v>900</v>
      </c>
      <c r="H26" t="s">
        <v>188</v>
      </c>
      <c r="I26">
        <v>9</v>
      </c>
    </row>
    <row r="27" spans="1:9" x14ac:dyDescent="0.25">
      <c r="A27" t="s">
        <v>290</v>
      </c>
      <c r="B27">
        <v>76</v>
      </c>
      <c r="C27">
        <v>2200</v>
      </c>
      <c r="D27" t="s">
        <v>291</v>
      </c>
      <c r="E27" t="s">
        <v>291</v>
      </c>
      <c r="F27" t="s">
        <v>234</v>
      </c>
      <c r="G27">
        <v>167200</v>
      </c>
      <c r="H27" t="s">
        <v>188</v>
      </c>
      <c r="I27">
        <v>76</v>
      </c>
    </row>
    <row r="28" spans="1:9" x14ac:dyDescent="0.25">
      <c r="A28" t="s">
        <v>292</v>
      </c>
      <c r="B28">
        <v>16</v>
      </c>
      <c r="C28">
        <v>350</v>
      </c>
      <c r="D28" t="s">
        <v>293</v>
      </c>
      <c r="E28" t="s">
        <v>294</v>
      </c>
      <c r="F28" t="s">
        <v>214</v>
      </c>
      <c r="G28">
        <v>5600</v>
      </c>
      <c r="H28" t="s">
        <v>188</v>
      </c>
      <c r="I28">
        <v>16</v>
      </c>
    </row>
    <row r="29" spans="1:9" x14ac:dyDescent="0.25">
      <c r="A29" t="s">
        <v>295</v>
      </c>
      <c r="B29">
        <v>560</v>
      </c>
      <c r="C29">
        <v>370</v>
      </c>
      <c r="D29" t="s">
        <v>296</v>
      </c>
      <c r="E29" t="s">
        <v>297</v>
      </c>
      <c r="F29" t="s">
        <v>214</v>
      </c>
      <c r="G29">
        <v>207200</v>
      </c>
      <c r="H29" t="s">
        <v>188</v>
      </c>
      <c r="I29">
        <v>560</v>
      </c>
    </row>
    <row r="30" spans="1:9" x14ac:dyDescent="0.25">
      <c r="A30" t="s">
        <v>298</v>
      </c>
      <c r="B30">
        <v>1</v>
      </c>
      <c r="C30">
        <v>10000</v>
      </c>
      <c r="D30" t="s">
        <v>299</v>
      </c>
      <c r="E30" t="s">
        <v>299</v>
      </c>
      <c r="F30" t="s">
        <v>256</v>
      </c>
      <c r="G30">
        <v>10000</v>
      </c>
      <c r="H30" t="s">
        <v>188</v>
      </c>
      <c r="I30">
        <v>1</v>
      </c>
    </row>
    <row r="31" spans="1:9" x14ac:dyDescent="0.25">
      <c r="A31" t="s">
        <v>300</v>
      </c>
      <c r="B31">
        <v>100</v>
      </c>
      <c r="C31">
        <v>25</v>
      </c>
      <c r="D31" t="s">
        <v>301</v>
      </c>
      <c r="E31" t="s">
        <v>301</v>
      </c>
      <c r="F31" t="s">
        <v>227</v>
      </c>
      <c r="G31">
        <v>2500</v>
      </c>
      <c r="H31" t="s">
        <v>188</v>
      </c>
      <c r="I31">
        <v>100</v>
      </c>
    </row>
    <row r="32" spans="1:9" x14ac:dyDescent="0.25">
      <c r="A32" t="s">
        <v>302</v>
      </c>
      <c r="B32">
        <v>10</v>
      </c>
      <c r="C32">
        <v>2000</v>
      </c>
      <c r="D32" t="s">
        <v>303</v>
      </c>
      <c r="E32" t="s">
        <v>303</v>
      </c>
      <c r="F32" t="s">
        <v>214</v>
      </c>
      <c r="G32">
        <v>20000</v>
      </c>
      <c r="H32" t="s">
        <v>188</v>
      </c>
      <c r="I32">
        <v>10</v>
      </c>
    </row>
    <row r="33" spans="1:9" x14ac:dyDescent="0.25">
      <c r="A33" t="s">
        <v>304</v>
      </c>
      <c r="B33">
        <v>1</v>
      </c>
      <c r="C33">
        <v>50000</v>
      </c>
      <c r="D33" t="s">
        <v>305</v>
      </c>
      <c r="E33" t="s">
        <v>305</v>
      </c>
      <c r="F33" t="s">
        <v>256</v>
      </c>
      <c r="G33">
        <v>50000</v>
      </c>
      <c r="H33" t="s">
        <v>188</v>
      </c>
      <c r="I33">
        <v>1</v>
      </c>
    </row>
    <row r="34" spans="1:9" x14ac:dyDescent="0.25">
      <c r="A34" t="s">
        <v>306</v>
      </c>
      <c r="B34">
        <v>1</v>
      </c>
      <c r="C34">
        <v>40000</v>
      </c>
      <c r="D34" t="s">
        <v>307</v>
      </c>
      <c r="E34" t="s">
        <v>307</v>
      </c>
      <c r="F34" t="s">
        <v>256</v>
      </c>
      <c r="G34">
        <v>40000</v>
      </c>
      <c r="H34" t="s">
        <v>188</v>
      </c>
      <c r="I34">
        <v>1</v>
      </c>
    </row>
    <row r="35" spans="1:9" x14ac:dyDescent="0.25">
      <c r="A35" t="s">
        <v>308</v>
      </c>
      <c r="B35">
        <v>4</v>
      </c>
      <c r="C35">
        <v>3500</v>
      </c>
      <c r="D35" t="s">
        <v>309</v>
      </c>
      <c r="E35" t="s">
        <v>310</v>
      </c>
      <c r="F35" t="s">
        <v>214</v>
      </c>
      <c r="G35">
        <v>14000</v>
      </c>
      <c r="H35" t="s">
        <v>188</v>
      </c>
      <c r="I35">
        <v>4</v>
      </c>
    </row>
    <row r="36" spans="1:9" x14ac:dyDescent="0.25">
      <c r="A36" t="s">
        <v>311</v>
      </c>
      <c r="B36">
        <v>21</v>
      </c>
      <c r="C36">
        <v>3800</v>
      </c>
      <c r="D36" t="s">
        <v>312</v>
      </c>
      <c r="E36" t="s">
        <v>312</v>
      </c>
      <c r="F36" t="s">
        <v>214</v>
      </c>
      <c r="G36">
        <v>79800</v>
      </c>
      <c r="H36" t="s">
        <v>188</v>
      </c>
      <c r="I36">
        <v>21</v>
      </c>
    </row>
    <row r="37" spans="1:9" x14ac:dyDescent="0.25">
      <c r="A37" t="s">
        <v>313</v>
      </c>
      <c r="B37">
        <v>1</v>
      </c>
      <c r="C37">
        <v>6000</v>
      </c>
      <c r="D37" t="s">
        <v>314</v>
      </c>
      <c r="E37" t="s">
        <v>315</v>
      </c>
      <c r="F37" t="s">
        <v>214</v>
      </c>
      <c r="G37">
        <v>6000</v>
      </c>
      <c r="H37" t="s">
        <v>188</v>
      </c>
      <c r="I37">
        <v>1</v>
      </c>
    </row>
    <row r="38" spans="1:9" x14ac:dyDescent="0.25">
      <c r="A38" t="s">
        <v>316</v>
      </c>
      <c r="B38">
        <v>1</v>
      </c>
      <c r="C38">
        <v>7000</v>
      </c>
      <c r="D38" t="s">
        <v>312</v>
      </c>
      <c r="E38" t="s">
        <v>312</v>
      </c>
      <c r="F38" t="s">
        <v>214</v>
      </c>
      <c r="G38">
        <v>7000</v>
      </c>
      <c r="H38" t="s">
        <v>188</v>
      </c>
      <c r="I38">
        <v>1</v>
      </c>
    </row>
    <row r="39" spans="1:9" x14ac:dyDescent="0.25">
      <c r="A39" t="s">
        <v>317</v>
      </c>
      <c r="B39">
        <v>3</v>
      </c>
      <c r="C39">
        <v>4000</v>
      </c>
      <c r="D39" t="s">
        <v>318</v>
      </c>
      <c r="E39" t="s">
        <v>319</v>
      </c>
      <c r="F39" t="s">
        <v>214</v>
      </c>
      <c r="G39">
        <v>12000</v>
      </c>
      <c r="H39" t="s">
        <v>188</v>
      </c>
      <c r="I39">
        <v>3</v>
      </c>
    </row>
    <row r="40" spans="1:9" x14ac:dyDescent="0.25">
      <c r="A40" t="s">
        <v>320</v>
      </c>
      <c r="B40">
        <v>9</v>
      </c>
      <c r="C40">
        <v>4500</v>
      </c>
      <c r="D40" t="s">
        <v>312</v>
      </c>
      <c r="E40" t="s">
        <v>312</v>
      </c>
      <c r="F40" t="s">
        <v>214</v>
      </c>
      <c r="G40">
        <v>40500</v>
      </c>
      <c r="H40" t="s">
        <v>188</v>
      </c>
      <c r="I40">
        <v>9</v>
      </c>
    </row>
    <row r="41" spans="1:9" x14ac:dyDescent="0.25">
      <c r="A41" t="s">
        <v>321</v>
      </c>
      <c r="B41">
        <v>4</v>
      </c>
      <c r="C41">
        <v>8000</v>
      </c>
      <c r="D41" t="s">
        <v>322</v>
      </c>
      <c r="E41" t="s">
        <v>323</v>
      </c>
      <c r="F41" t="s">
        <v>214</v>
      </c>
      <c r="G41">
        <v>32000</v>
      </c>
      <c r="H41" t="s">
        <v>188</v>
      </c>
      <c r="I41">
        <v>4</v>
      </c>
    </row>
    <row r="42" spans="1:9" x14ac:dyDescent="0.25">
      <c r="A42" t="s">
        <v>324</v>
      </c>
      <c r="B42">
        <v>4</v>
      </c>
      <c r="C42">
        <v>1600</v>
      </c>
      <c r="D42" t="s">
        <v>325</v>
      </c>
      <c r="E42" t="s">
        <v>326</v>
      </c>
      <c r="F42" t="s">
        <v>214</v>
      </c>
      <c r="G42">
        <v>6400</v>
      </c>
      <c r="H42" t="s">
        <v>188</v>
      </c>
      <c r="I42">
        <v>4</v>
      </c>
    </row>
    <row r="43" spans="1:9" x14ac:dyDescent="0.25">
      <c r="A43" t="s">
        <v>327</v>
      </c>
      <c r="B43">
        <v>180</v>
      </c>
      <c r="C43">
        <v>350</v>
      </c>
      <c r="D43" t="s">
        <v>328</v>
      </c>
      <c r="E43" t="s">
        <v>328</v>
      </c>
      <c r="F43" t="s">
        <v>214</v>
      </c>
      <c r="G43">
        <v>63000</v>
      </c>
      <c r="H43" t="s">
        <v>188</v>
      </c>
      <c r="I43">
        <v>180</v>
      </c>
    </row>
    <row r="44" spans="1:9" x14ac:dyDescent="0.25">
      <c r="A44" t="s">
        <v>329</v>
      </c>
      <c r="B44">
        <v>300</v>
      </c>
      <c r="C44">
        <v>38</v>
      </c>
      <c r="D44" t="s">
        <v>330</v>
      </c>
      <c r="E44" t="s">
        <v>331</v>
      </c>
      <c r="F44" t="s">
        <v>227</v>
      </c>
      <c r="G44">
        <v>11400</v>
      </c>
      <c r="H44" t="s">
        <v>188</v>
      </c>
      <c r="I44">
        <v>300</v>
      </c>
    </row>
    <row r="45" spans="1:9" x14ac:dyDescent="0.25">
      <c r="A45" t="s">
        <v>332</v>
      </c>
      <c r="B45">
        <v>3800</v>
      </c>
      <c r="C45">
        <v>22</v>
      </c>
      <c r="D45" t="s">
        <v>333</v>
      </c>
      <c r="E45" t="s">
        <v>334</v>
      </c>
      <c r="F45" t="s">
        <v>227</v>
      </c>
      <c r="G45">
        <v>83600</v>
      </c>
      <c r="H45" t="s">
        <v>188</v>
      </c>
      <c r="I45">
        <v>3800</v>
      </c>
    </row>
    <row r="46" spans="1:9" x14ac:dyDescent="0.25">
      <c r="A46" t="s">
        <v>335</v>
      </c>
      <c r="B46">
        <v>8</v>
      </c>
      <c r="C46">
        <v>1700</v>
      </c>
      <c r="D46" t="s">
        <v>336</v>
      </c>
      <c r="E46" t="s">
        <v>337</v>
      </c>
      <c r="F46" t="s">
        <v>214</v>
      </c>
      <c r="G46">
        <v>13600</v>
      </c>
      <c r="H46" t="s">
        <v>188</v>
      </c>
      <c r="I46">
        <v>8</v>
      </c>
    </row>
    <row r="47" spans="1:9" x14ac:dyDescent="0.25">
      <c r="A47" t="s">
        <v>338</v>
      </c>
      <c r="B47">
        <v>14</v>
      </c>
      <c r="C47">
        <v>900</v>
      </c>
      <c r="D47" t="s">
        <v>339</v>
      </c>
      <c r="E47" t="s">
        <v>340</v>
      </c>
      <c r="F47" t="s">
        <v>214</v>
      </c>
      <c r="G47">
        <v>12600</v>
      </c>
      <c r="H47" t="s">
        <v>188</v>
      </c>
      <c r="I47">
        <v>14</v>
      </c>
    </row>
    <row r="48" spans="1:9" x14ac:dyDescent="0.25">
      <c r="A48" t="s">
        <v>341</v>
      </c>
      <c r="B48">
        <v>10</v>
      </c>
      <c r="C48">
        <v>2400</v>
      </c>
      <c r="D48" t="s">
        <v>342</v>
      </c>
      <c r="E48" t="s">
        <v>343</v>
      </c>
      <c r="F48" t="s">
        <v>214</v>
      </c>
      <c r="G48">
        <v>24000</v>
      </c>
      <c r="H48" t="s">
        <v>188</v>
      </c>
      <c r="I48">
        <v>10</v>
      </c>
    </row>
    <row r="49" spans="1:9" x14ac:dyDescent="0.25">
      <c r="A49" t="s">
        <v>344</v>
      </c>
      <c r="B49">
        <v>8</v>
      </c>
      <c r="C49">
        <v>3600</v>
      </c>
      <c r="D49" t="s">
        <v>345</v>
      </c>
      <c r="E49" t="s">
        <v>346</v>
      </c>
      <c r="F49" t="s">
        <v>214</v>
      </c>
      <c r="G49">
        <v>28800</v>
      </c>
      <c r="H49" t="s">
        <v>188</v>
      </c>
      <c r="I49">
        <v>8</v>
      </c>
    </row>
    <row r="50" spans="1:9" x14ac:dyDescent="0.25">
      <c r="A50" t="s">
        <v>347</v>
      </c>
      <c r="B50">
        <v>4</v>
      </c>
      <c r="C50">
        <v>2500</v>
      </c>
      <c r="D50" t="s">
        <v>348</v>
      </c>
      <c r="E50" t="s">
        <v>349</v>
      </c>
      <c r="F50" t="s">
        <v>214</v>
      </c>
      <c r="G50">
        <v>10000</v>
      </c>
      <c r="H50" t="s">
        <v>188</v>
      </c>
      <c r="I50">
        <v>4</v>
      </c>
    </row>
    <row r="51" spans="1:9" x14ac:dyDescent="0.25">
      <c r="A51" t="s">
        <v>350</v>
      </c>
      <c r="B51">
        <v>2</v>
      </c>
      <c r="C51">
        <v>26000</v>
      </c>
      <c r="D51" t="s">
        <v>351</v>
      </c>
      <c r="E51" t="s">
        <v>352</v>
      </c>
      <c r="F51" t="s">
        <v>214</v>
      </c>
      <c r="G51">
        <v>52000</v>
      </c>
      <c r="H51" t="s">
        <v>188</v>
      </c>
      <c r="I51">
        <v>2</v>
      </c>
    </row>
    <row r="52" spans="1:9" x14ac:dyDescent="0.25">
      <c r="A52" t="s">
        <v>353</v>
      </c>
      <c r="B52">
        <v>4</v>
      </c>
      <c r="C52">
        <v>500</v>
      </c>
      <c r="D52" t="s">
        <v>354</v>
      </c>
      <c r="E52" t="s">
        <v>355</v>
      </c>
      <c r="F52" t="s">
        <v>214</v>
      </c>
      <c r="G52">
        <v>2000</v>
      </c>
      <c r="H52" t="s">
        <v>188</v>
      </c>
      <c r="I52">
        <v>4</v>
      </c>
    </row>
    <row r="53" spans="1:9" x14ac:dyDescent="0.25">
      <c r="A53" t="s">
        <v>356</v>
      </c>
      <c r="B53">
        <v>2</v>
      </c>
      <c r="C53">
        <v>6000</v>
      </c>
      <c r="D53" t="s">
        <v>357</v>
      </c>
      <c r="E53" t="s">
        <v>358</v>
      </c>
      <c r="F53" t="s">
        <v>214</v>
      </c>
      <c r="G53">
        <v>12000</v>
      </c>
      <c r="H53" t="s">
        <v>188</v>
      </c>
      <c r="I53">
        <v>2</v>
      </c>
    </row>
    <row r="54" spans="1:9" x14ac:dyDescent="0.25">
      <c r="A54" t="s">
        <v>359</v>
      </c>
      <c r="B54">
        <v>2</v>
      </c>
      <c r="C54">
        <v>9000</v>
      </c>
      <c r="D54" t="s">
        <v>360</v>
      </c>
      <c r="E54" t="s">
        <v>361</v>
      </c>
      <c r="F54" t="s">
        <v>214</v>
      </c>
      <c r="G54">
        <v>18000</v>
      </c>
      <c r="H54" t="s">
        <v>188</v>
      </c>
      <c r="I54">
        <v>2</v>
      </c>
    </row>
    <row r="55" spans="1:9" x14ac:dyDescent="0.25">
      <c r="A55" t="s">
        <v>362</v>
      </c>
      <c r="B55">
        <v>15</v>
      </c>
      <c r="C55">
        <v>9000</v>
      </c>
      <c r="D55" t="s">
        <v>363</v>
      </c>
      <c r="E55" t="s">
        <v>364</v>
      </c>
      <c r="F55" t="s">
        <v>214</v>
      </c>
      <c r="G55">
        <v>135000</v>
      </c>
      <c r="H55" t="s">
        <v>188</v>
      </c>
      <c r="I55">
        <v>15</v>
      </c>
    </row>
    <row r="56" spans="1:9" x14ac:dyDescent="0.25">
      <c r="A56" t="s">
        <v>365</v>
      </c>
      <c r="B56">
        <v>30</v>
      </c>
      <c r="C56">
        <v>4000</v>
      </c>
      <c r="D56" t="s">
        <v>366</v>
      </c>
      <c r="E56" t="s">
        <v>367</v>
      </c>
      <c r="F56" t="s">
        <v>214</v>
      </c>
      <c r="G56">
        <v>120000</v>
      </c>
      <c r="H56" t="s">
        <v>188</v>
      </c>
      <c r="I56">
        <v>30</v>
      </c>
    </row>
    <row r="57" spans="1:9" x14ac:dyDescent="0.25">
      <c r="A57" t="s">
        <v>368</v>
      </c>
      <c r="B57">
        <v>4</v>
      </c>
      <c r="C57">
        <v>5500</v>
      </c>
      <c r="D57" t="s">
        <v>369</v>
      </c>
      <c r="E57" t="s">
        <v>370</v>
      </c>
      <c r="F57" t="s">
        <v>214</v>
      </c>
      <c r="G57">
        <v>22000</v>
      </c>
      <c r="H57" t="s">
        <v>188</v>
      </c>
      <c r="I57">
        <v>4</v>
      </c>
    </row>
    <row r="58" spans="1:9" x14ac:dyDescent="0.25">
      <c r="A58" t="s">
        <v>371</v>
      </c>
      <c r="B58">
        <v>3</v>
      </c>
      <c r="C58">
        <v>7500</v>
      </c>
      <c r="D58" t="s">
        <v>372</v>
      </c>
      <c r="E58" t="s">
        <v>373</v>
      </c>
      <c r="F58" t="s">
        <v>214</v>
      </c>
      <c r="G58">
        <v>22500</v>
      </c>
      <c r="H58" t="s">
        <v>188</v>
      </c>
      <c r="I58">
        <v>3</v>
      </c>
    </row>
    <row r="59" spans="1:9" x14ac:dyDescent="0.25">
      <c r="A59" t="s">
        <v>374</v>
      </c>
      <c r="B59">
        <v>3</v>
      </c>
      <c r="C59">
        <v>8500</v>
      </c>
      <c r="D59" t="s">
        <v>375</v>
      </c>
      <c r="E59" t="s">
        <v>376</v>
      </c>
      <c r="F59" t="s">
        <v>214</v>
      </c>
      <c r="G59">
        <v>25500</v>
      </c>
      <c r="H59" t="s">
        <v>188</v>
      </c>
      <c r="I59">
        <v>3</v>
      </c>
    </row>
    <row r="60" spans="1:9" x14ac:dyDescent="0.25">
      <c r="A60" t="s">
        <v>377</v>
      </c>
      <c r="B60">
        <v>4</v>
      </c>
      <c r="C60">
        <v>16000</v>
      </c>
      <c r="D60" t="s">
        <v>378</v>
      </c>
      <c r="E60" t="s">
        <v>379</v>
      </c>
      <c r="F60" t="s">
        <v>214</v>
      </c>
      <c r="G60">
        <v>64000</v>
      </c>
      <c r="H60" t="s">
        <v>188</v>
      </c>
      <c r="I60">
        <v>4</v>
      </c>
    </row>
    <row r="61" spans="1:9" x14ac:dyDescent="0.25">
      <c r="A61" t="s">
        <v>380</v>
      </c>
      <c r="B61">
        <v>9000</v>
      </c>
      <c r="C61">
        <v>3</v>
      </c>
      <c r="D61" t="s">
        <v>381</v>
      </c>
      <c r="E61" t="s">
        <v>381</v>
      </c>
      <c r="F61" t="s">
        <v>227</v>
      </c>
      <c r="G61">
        <v>27000</v>
      </c>
      <c r="H61" t="s">
        <v>188</v>
      </c>
      <c r="I61">
        <v>9000</v>
      </c>
    </row>
    <row r="62" spans="1:9" x14ac:dyDescent="0.25">
      <c r="A62" t="s">
        <v>382</v>
      </c>
      <c r="B62">
        <v>24</v>
      </c>
      <c r="C62">
        <v>1800</v>
      </c>
      <c r="D62" t="s">
        <v>383</v>
      </c>
      <c r="E62" t="s">
        <v>384</v>
      </c>
      <c r="F62" t="s">
        <v>256</v>
      </c>
      <c r="G62">
        <v>43200</v>
      </c>
      <c r="H62" t="s">
        <v>188</v>
      </c>
      <c r="I62">
        <v>24</v>
      </c>
    </row>
    <row r="63" spans="1:9" x14ac:dyDescent="0.25">
      <c r="A63" t="s">
        <v>385</v>
      </c>
      <c r="B63">
        <v>1</v>
      </c>
      <c r="C63">
        <v>40000</v>
      </c>
      <c r="D63" t="s">
        <v>386</v>
      </c>
      <c r="E63" t="s">
        <v>386</v>
      </c>
      <c r="F63" t="s">
        <v>256</v>
      </c>
      <c r="G63">
        <v>40000</v>
      </c>
      <c r="H63" t="s">
        <v>188</v>
      </c>
      <c r="I63">
        <v>1</v>
      </c>
    </row>
    <row r="64" spans="1:9" x14ac:dyDescent="0.25">
      <c r="A64" t="s">
        <v>387</v>
      </c>
      <c r="B64">
        <v>100</v>
      </c>
      <c r="C64">
        <v>110</v>
      </c>
      <c r="D64" t="s">
        <v>388</v>
      </c>
      <c r="E64" t="s">
        <v>388</v>
      </c>
      <c r="F64" t="s">
        <v>389</v>
      </c>
      <c r="G64">
        <v>11000</v>
      </c>
      <c r="H64" t="s">
        <v>188</v>
      </c>
      <c r="I64">
        <v>100</v>
      </c>
    </row>
    <row r="65" spans="1:9" x14ac:dyDescent="0.25">
      <c r="A65" t="s">
        <v>390</v>
      </c>
      <c r="B65">
        <v>110</v>
      </c>
      <c r="C65">
        <v>115</v>
      </c>
      <c r="D65" t="s">
        <v>391</v>
      </c>
      <c r="E65" t="s">
        <v>391</v>
      </c>
      <c r="F65" t="s">
        <v>389</v>
      </c>
      <c r="G65">
        <v>12650</v>
      </c>
      <c r="H65" t="s">
        <v>188</v>
      </c>
      <c r="I65">
        <v>110</v>
      </c>
    </row>
    <row r="66" spans="1:9" x14ac:dyDescent="0.25">
      <c r="A66" t="s">
        <v>392</v>
      </c>
      <c r="B66">
        <v>185</v>
      </c>
      <c r="C66">
        <v>90</v>
      </c>
      <c r="D66" t="s">
        <v>393</v>
      </c>
      <c r="E66" t="s">
        <v>393</v>
      </c>
      <c r="F66" t="s">
        <v>389</v>
      </c>
      <c r="G66">
        <v>16650</v>
      </c>
      <c r="H66" t="s">
        <v>188</v>
      </c>
      <c r="I66">
        <v>185</v>
      </c>
    </row>
    <row r="67" spans="1:9" x14ac:dyDescent="0.25">
      <c r="A67" t="s">
        <v>394</v>
      </c>
      <c r="B67">
        <v>200</v>
      </c>
      <c r="C67">
        <v>60</v>
      </c>
      <c r="D67" t="s">
        <v>395</v>
      </c>
      <c r="E67" t="s">
        <v>395</v>
      </c>
      <c r="F67" t="s">
        <v>389</v>
      </c>
      <c r="G67">
        <v>12000</v>
      </c>
      <c r="H67" t="s">
        <v>188</v>
      </c>
      <c r="I67">
        <v>200</v>
      </c>
    </row>
    <row r="68" spans="1:9" x14ac:dyDescent="0.25">
      <c r="A68" t="s">
        <v>396</v>
      </c>
      <c r="B68">
        <v>40</v>
      </c>
      <c r="C68">
        <v>200</v>
      </c>
      <c r="D68" t="s">
        <v>397</v>
      </c>
      <c r="E68" t="s">
        <v>397</v>
      </c>
      <c r="F68" t="s">
        <v>389</v>
      </c>
      <c r="G68">
        <v>8000</v>
      </c>
      <c r="H68" t="s">
        <v>188</v>
      </c>
      <c r="I68">
        <v>40</v>
      </c>
    </row>
    <row r="69" spans="1:9" x14ac:dyDescent="0.25">
      <c r="A69" t="s">
        <v>398</v>
      </c>
      <c r="B69">
        <v>40</v>
      </c>
      <c r="C69">
        <v>150</v>
      </c>
      <c r="D69" t="s">
        <v>399</v>
      </c>
      <c r="E69" t="s">
        <v>399</v>
      </c>
      <c r="F69" t="s">
        <v>389</v>
      </c>
      <c r="G69">
        <v>6000</v>
      </c>
      <c r="H69" t="s">
        <v>188</v>
      </c>
      <c r="I69">
        <v>40</v>
      </c>
    </row>
    <row r="70" spans="1:9" x14ac:dyDescent="0.25">
      <c r="A70" t="s">
        <v>400</v>
      </c>
      <c r="B70">
        <v>90</v>
      </c>
      <c r="C70">
        <v>150</v>
      </c>
      <c r="D70" t="s">
        <v>401</v>
      </c>
      <c r="E70" t="s">
        <v>401</v>
      </c>
      <c r="F70" t="s">
        <v>389</v>
      </c>
      <c r="G70">
        <v>13500</v>
      </c>
      <c r="H70" t="s">
        <v>188</v>
      </c>
      <c r="I70">
        <v>90</v>
      </c>
    </row>
    <row r="71" spans="1:9" x14ac:dyDescent="0.25">
      <c r="A71" t="s">
        <v>402</v>
      </c>
      <c r="B71">
        <v>35</v>
      </c>
      <c r="C71">
        <v>100</v>
      </c>
      <c r="D71" t="s">
        <v>403</v>
      </c>
      <c r="E71" t="s">
        <v>403</v>
      </c>
      <c r="F71" t="s">
        <v>389</v>
      </c>
      <c r="G71">
        <v>3500</v>
      </c>
      <c r="H71" t="s">
        <v>188</v>
      </c>
      <c r="I71">
        <v>35</v>
      </c>
    </row>
    <row r="72" spans="1:9" x14ac:dyDescent="0.25">
      <c r="A72" t="s">
        <v>404</v>
      </c>
      <c r="B72">
        <v>475</v>
      </c>
      <c r="C72">
        <v>70</v>
      </c>
      <c r="D72" t="s">
        <v>405</v>
      </c>
      <c r="E72" t="s">
        <v>406</v>
      </c>
      <c r="F72" t="s">
        <v>389</v>
      </c>
      <c r="G72">
        <v>33250</v>
      </c>
      <c r="H72" t="s">
        <v>188</v>
      </c>
      <c r="I72">
        <v>475</v>
      </c>
    </row>
    <row r="73" spans="1:9" x14ac:dyDescent="0.25">
      <c r="A73" t="s">
        <v>407</v>
      </c>
      <c r="B73">
        <v>1</v>
      </c>
      <c r="C73">
        <v>6000</v>
      </c>
      <c r="D73" t="s">
        <v>408</v>
      </c>
      <c r="E73" t="s">
        <v>408</v>
      </c>
      <c r="F73" t="s">
        <v>256</v>
      </c>
      <c r="G73">
        <v>6000</v>
      </c>
      <c r="H73" t="s">
        <v>188</v>
      </c>
      <c r="I73">
        <v>1</v>
      </c>
    </row>
    <row r="74" spans="1:9" x14ac:dyDescent="0.25">
      <c r="A74" t="s">
        <v>409</v>
      </c>
      <c r="B74">
        <v>100</v>
      </c>
      <c r="C74">
        <v>40</v>
      </c>
      <c r="D74" t="s">
        <v>410</v>
      </c>
      <c r="E74" t="s">
        <v>411</v>
      </c>
      <c r="F74" t="s">
        <v>389</v>
      </c>
      <c r="G74">
        <v>4000</v>
      </c>
      <c r="H74" t="s">
        <v>188</v>
      </c>
      <c r="I74">
        <v>100</v>
      </c>
    </row>
    <row r="75" spans="1:9" x14ac:dyDescent="0.25">
      <c r="A75" t="s">
        <v>412</v>
      </c>
      <c r="B75">
        <v>70</v>
      </c>
      <c r="C75">
        <v>250</v>
      </c>
      <c r="D75" t="s">
        <v>413</v>
      </c>
      <c r="E75" t="s">
        <v>413</v>
      </c>
      <c r="F75" t="s">
        <v>389</v>
      </c>
      <c r="G75">
        <v>17500</v>
      </c>
      <c r="H75" t="s">
        <v>188</v>
      </c>
      <c r="I75">
        <v>70</v>
      </c>
    </row>
    <row r="76" spans="1:9" x14ac:dyDescent="0.25">
      <c r="A76" t="s">
        <v>414</v>
      </c>
      <c r="B76">
        <v>20</v>
      </c>
      <c r="C76">
        <v>150</v>
      </c>
      <c r="D76" t="s">
        <v>415</v>
      </c>
      <c r="E76" t="s">
        <v>415</v>
      </c>
      <c r="F76" t="s">
        <v>389</v>
      </c>
      <c r="G76">
        <v>3000</v>
      </c>
      <c r="H76" t="s">
        <v>188</v>
      </c>
      <c r="I76">
        <v>20</v>
      </c>
    </row>
    <row r="77" spans="1:9" x14ac:dyDescent="0.25">
      <c r="A77" t="s">
        <v>416</v>
      </c>
      <c r="B77">
        <v>10</v>
      </c>
      <c r="C77">
        <v>6500</v>
      </c>
      <c r="D77" t="s">
        <v>417</v>
      </c>
      <c r="E77" t="s">
        <v>418</v>
      </c>
      <c r="F77" t="s">
        <v>419</v>
      </c>
      <c r="G77">
        <v>65000</v>
      </c>
      <c r="H77" t="s">
        <v>188</v>
      </c>
      <c r="I77">
        <v>10</v>
      </c>
    </row>
    <row r="78" spans="1:9" x14ac:dyDescent="0.25">
      <c r="A78" t="s">
        <v>420</v>
      </c>
      <c r="B78">
        <v>1</v>
      </c>
      <c r="C78">
        <v>50000</v>
      </c>
      <c r="D78" t="s">
        <v>421</v>
      </c>
      <c r="E78" t="s">
        <v>422</v>
      </c>
      <c r="F78" t="s">
        <v>256</v>
      </c>
      <c r="G78">
        <v>50000</v>
      </c>
      <c r="H78" t="s">
        <v>188</v>
      </c>
      <c r="I78">
        <v>1</v>
      </c>
    </row>
    <row r="79" spans="1:9" x14ac:dyDescent="0.25">
      <c r="A79" t="s">
        <v>423</v>
      </c>
      <c r="B79">
        <v>1</v>
      </c>
      <c r="C79">
        <v>60000</v>
      </c>
      <c r="D79" t="s">
        <v>424</v>
      </c>
      <c r="E79" t="s">
        <v>425</v>
      </c>
      <c r="F79" t="s">
        <v>256</v>
      </c>
      <c r="G79">
        <v>60000</v>
      </c>
      <c r="H79" t="s">
        <v>188</v>
      </c>
      <c r="I79">
        <v>1</v>
      </c>
    </row>
    <row r="80" spans="1:9" x14ac:dyDescent="0.25">
      <c r="A80" t="s">
        <v>426</v>
      </c>
      <c r="B80">
        <v>1</v>
      </c>
      <c r="C80">
        <v>7000</v>
      </c>
      <c r="D80" t="s">
        <v>427</v>
      </c>
      <c r="E80" t="s">
        <v>427</v>
      </c>
      <c r="F80" t="s">
        <v>256</v>
      </c>
      <c r="G80">
        <v>7000</v>
      </c>
      <c r="H80" t="s">
        <v>188</v>
      </c>
      <c r="I80">
        <v>1</v>
      </c>
    </row>
    <row r="81" spans="1:9" x14ac:dyDescent="0.25">
      <c r="A81" t="s">
        <v>428</v>
      </c>
      <c r="B81">
        <v>10</v>
      </c>
      <c r="C81">
        <v>6500</v>
      </c>
      <c r="D81" t="s">
        <v>429</v>
      </c>
      <c r="E81" t="s">
        <v>430</v>
      </c>
      <c r="F81" t="s">
        <v>419</v>
      </c>
      <c r="G81">
        <v>65000</v>
      </c>
      <c r="H81" t="s">
        <v>188</v>
      </c>
      <c r="I81">
        <v>10</v>
      </c>
    </row>
    <row r="82" spans="1:9" x14ac:dyDescent="0.25">
      <c r="A82" t="s">
        <v>431</v>
      </c>
      <c r="B82">
        <v>386.8</v>
      </c>
      <c r="C82">
        <v>95</v>
      </c>
      <c r="D82" t="s">
        <v>432</v>
      </c>
      <c r="E82" t="s">
        <v>433</v>
      </c>
      <c r="F82" t="s">
        <v>234</v>
      </c>
      <c r="G82">
        <v>36746</v>
      </c>
      <c r="H82" t="s">
        <v>188</v>
      </c>
      <c r="I82">
        <v>386.8</v>
      </c>
    </row>
    <row r="83" spans="1:9" x14ac:dyDescent="0.25">
      <c r="A83" t="s">
        <v>434</v>
      </c>
      <c r="B83">
        <v>9000</v>
      </c>
      <c r="C83">
        <v>25</v>
      </c>
      <c r="D83" t="s">
        <v>435</v>
      </c>
      <c r="E83" t="s">
        <v>436</v>
      </c>
      <c r="F83" t="s">
        <v>227</v>
      </c>
      <c r="G83">
        <v>225000</v>
      </c>
      <c r="H83" t="s">
        <v>188</v>
      </c>
      <c r="I83">
        <v>9000</v>
      </c>
    </row>
    <row r="84" spans="1:9" x14ac:dyDescent="0.25">
      <c r="A84" t="s">
        <v>437</v>
      </c>
      <c r="B84">
        <v>26.45</v>
      </c>
      <c r="C84">
        <v>2100</v>
      </c>
      <c r="D84" t="s">
        <v>438</v>
      </c>
      <c r="E84" t="s">
        <v>439</v>
      </c>
      <c r="F84" t="s">
        <v>214</v>
      </c>
      <c r="G84">
        <v>55545</v>
      </c>
      <c r="H84" t="s">
        <v>188</v>
      </c>
      <c r="I84">
        <v>26.45</v>
      </c>
    </row>
    <row r="85" spans="1:9" x14ac:dyDescent="0.25">
      <c r="A85" t="s">
        <v>440</v>
      </c>
      <c r="B85">
        <v>52.9</v>
      </c>
      <c r="C85">
        <v>50</v>
      </c>
      <c r="D85" t="s">
        <v>441</v>
      </c>
      <c r="E85" t="s">
        <v>442</v>
      </c>
      <c r="F85" t="s">
        <v>214</v>
      </c>
      <c r="G85">
        <v>2645</v>
      </c>
      <c r="H85" t="s">
        <v>188</v>
      </c>
      <c r="I85">
        <v>52.9</v>
      </c>
    </row>
    <row r="86" spans="1:9" x14ac:dyDescent="0.25">
      <c r="A86" t="s">
        <v>443</v>
      </c>
      <c r="B86">
        <v>9000</v>
      </c>
      <c r="C86">
        <v>35</v>
      </c>
      <c r="D86" t="s">
        <v>444</v>
      </c>
      <c r="E86" t="s">
        <v>445</v>
      </c>
      <c r="F86" t="s">
        <v>227</v>
      </c>
      <c r="G86">
        <v>315000</v>
      </c>
      <c r="H86" t="s">
        <v>188</v>
      </c>
      <c r="I86">
        <v>9000</v>
      </c>
    </row>
    <row r="87" spans="1:9" x14ac:dyDescent="0.25">
      <c r="A87" t="s">
        <v>446</v>
      </c>
      <c r="B87">
        <v>1</v>
      </c>
      <c r="C87">
        <v>15000</v>
      </c>
      <c r="D87" t="s">
        <v>447</v>
      </c>
      <c r="E87" t="s">
        <v>447</v>
      </c>
      <c r="F87" t="s">
        <v>256</v>
      </c>
      <c r="G87">
        <v>15000</v>
      </c>
      <c r="H87" t="s">
        <v>188</v>
      </c>
      <c r="I87">
        <v>1</v>
      </c>
    </row>
    <row r="88" spans="1:9" x14ac:dyDescent="0.25">
      <c r="A88" t="s">
        <v>448</v>
      </c>
      <c r="B88">
        <v>1</v>
      </c>
      <c r="C88">
        <v>200000</v>
      </c>
      <c r="D88" t="s">
        <v>449</v>
      </c>
      <c r="E88" t="s">
        <v>450</v>
      </c>
      <c r="F88" t="s">
        <v>256</v>
      </c>
      <c r="G88">
        <v>200000</v>
      </c>
      <c r="H88" t="s">
        <v>188</v>
      </c>
      <c r="I88">
        <v>1</v>
      </c>
    </row>
    <row r="89" spans="1:9" x14ac:dyDescent="0.25">
      <c r="A89" t="s">
        <v>451</v>
      </c>
      <c r="B89">
        <v>1</v>
      </c>
      <c r="C89">
        <v>10000</v>
      </c>
      <c r="D89" t="s">
        <v>452</v>
      </c>
      <c r="E89" t="s">
        <v>452</v>
      </c>
      <c r="F89" t="s">
        <v>256</v>
      </c>
      <c r="G89">
        <v>10000</v>
      </c>
      <c r="H89" t="s">
        <v>188</v>
      </c>
      <c r="I8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2022-05-17T08:35:29Z</dcterms:modified>
</cp:coreProperties>
</file>